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1\Чеченэнерго\Обосновывающие материалы\УНЦ\"/>
    </mc:Choice>
  </mc:AlternateContent>
  <bookViews>
    <workbookView xWindow="180" yWindow="255" windowWidth="11685" windowHeight="12495" tabRatio="879" firstSheet="1" activeTab="5"/>
  </bookViews>
  <sheets>
    <sheet name="т1" sheetId="91" state="hidden" r:id="rId1"/>
    <sheet name="т2" sheetId="96" r:id="rId2"/>
    <sheet name="т3" sheetId="97" state="hidden" r:id="rId3"/>
    <sheet name="т4" sheetId="98" state="hidden" r:id="rId4"/>
    <sheet name="т5" sheetId="101" state="hidden" r:id="rId5"/>
    <sheet name="т6 " sheetId="102" r:id="rId6"/>
  </sheets>
  <externalReferences>
    <externalReference r:id="rId7"/>
    <externalReference r:id="rId8"/>
  </externalReferences>
  <definedNames>
    <definedName name="ВЛ_Арх">'[1]Сборник МинЭнерго'!$A$134:$A$145</definedName>
    <definedName name="ВЛ_Вол">'[1]Сборник МинЭнерго'!$A$146:$A$157</definedName>
    <definedName name="ВЛ_Кар">'[1]Сборник МинЭнерго'!$A$110:$A$121</definedName>
    <definedName name="ВЛ_Кол">'[1]Сборник МинЭнерго'!$A$158:$A$169</definedName>
    <definedName name="ВЛ_Ком">'[1]Сборник МинЭнерго'!$A$122:$A$133</definedName>
    <definedName name="ВЛ_Нов">'[1]Сборник МинЭнерго'!$A$170:$A$181</definedName>
    <definedName name="ВЛ_Пск">'[1]Сборник МинЭнерго'!$A$182:$A$193</definedName>
    <definedName name="_xlnm.Print_Titles" localSheetId="0">т1!$21:$21</definedName>
    <definedName name="_xlnm.Print_Titles" localSheetId="1">т2!$22:$22</definedName>
    <definedName name="_xlnm.Print_Titles" localSheetId="2">т3!$6:$6</definedName>
    <definedName name="_xlnm.Print_Titles" localSheetId="3">т4!$6:$6</definedName>
    <definedName name="_xlnm.Print_Titles" localSheetId="4">т5!$7:$7</definedName>
    <definedName name="_xlnm.Print_Titles" localSheetId="5">'т6 '!$18:$18</definedName>
    <definedName name="_xlnm.Print_Area" localSheetId="0">т1!$A$1:$P$53</definedName>
    <definedName name="_xlnm.Print_Area" localSheetId="1">т2!$A$1:$P$33</definedName>
    <definedName name="_xlnm.Print_Area" localSheetId="2">т3!$A$1:$P$15</definedName>
    <definedName name="_xlnm.Print_Area" localSheetId="3">т4!$A$1:$P$22</definedName>
    <definedName name="_xlnm.Print_Area" localSheetId="4">т5!$A$1:$P$26</definedName>
    <definedName name="_xlnm.Print_Area" localSheetId="5">'т6 '!$A$1:$M$37</definedName>
    <definedName name="Элементы_ПС">'[1]Сборник МинЭнерго'!$A$2:$A$53</definedName>
  </definedNames>
  <calcPr calcId="162913"/>
</workbook>
</file>

<file path=xl/calcChain.xml><?xml version="1.0" encoding="utf-8"?>
<calcChain xmlns="http://schemas.openxmlformats.org/spreadsheetml/2006/main">
  <c r="P32" i="96" l="1"/>
  <c r="P31" i="96"/>
  <c r="P30" i="96"/>
  <c r="P29" i="96"/>
  <c r="P28" i="96"/>
  <c r="P27" i="96"/>
  <c r="L27" i="96"/>
  <c r="P26" i="96"/>
  <c r="L26" i="96"/>
  <c r="P25" i="96"/>
  <c r="L25" i="96"/>
  <c r="P24" i="96"/>
  <c r="L24" i="96"/>
  <c r="A11" i="102" l="1"/>
  <c r="D10" i="102"/>
  <c r="D30" i="102" s="1"/>
  <c r="C9" i="102"/>
  <c r="E8" i="102"/>
  <c r="D27" i="102" l="1"/>
  <c r="D28" i="102"/>
  <c r="D23" i="102"/>
  <c r="D29" i="102"/>
  <c r="D26" i="102"/>
  <c r="P33" i="96"/>
  <c r="D19" i="102" l="1"/>
  <c r="D20" i="102" s="1"/>
  <c r="D21" i="102" s="1"/>
  <c r="D24" i="102" s="1"/>
  <c r="D25" i="102" l="1"/>
  <c r="D22" i="102" s="1"/>
</calcChain>
</file>

<file path=xl/sharedStrings.xml><?xml version="1.0" encoding="utf-8"?>
<sst xmlns="http://schemas.openxmlformats.org/spreadsheetml/2006/main" count="255" uniqueCount="123">
  <si>
    <t>№ п/п</t>
  </si>
  <si>
    <t>…</t>
  </si>
  <si>
    <t>Наименование</t>
  </si>
  <si>
    <t>Технические характеристики</t>
  </si>
  <si>
    <t>Единицы измерения</t>
  </si>
  <si>
    <t xml:space="preserve">Технические характеристики (параметры) инвестиционного проекта </t>
  </si>
  <si>
    <t>Номер расценки</t>
  </si>
  <si>
    <t>Напряжение, кВ</t>
  </si>
  <si>
    <t>План</t>
  </si>
  <si>
    <t>Предложение по корректировке утвержденного плана</t>
  </si>
  <si>
    <t>к приказу Минэнерго России</t>
  </si>
  <si>
    <t>Приложение  № __</t>
  </si>
  <si>
    <t xml:space="preserve">                                                                                                                                                             реквизиты решения органа исполнительной власти, утвердившего инвестиционную программу</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</si>
  <si>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</si>
  <si>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</si>
  <si>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</si>
  <si>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</si>
  <si>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                                                                                     строительство и (или) реконструкция</t>
  </si>
  <si>
    <t xml:space="preserve"> </t>
  </si>
  <si>
    <t>Наименование показателя</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</si>
  <si>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</si>
  <si>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</si>
  <si>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Количество</t>
  </si>
  <si>
    <t>нд</t>
  </si>
  <si>
    <t>Объем финансовых потребностей на реализацию инвестиционного проекта</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</si>
  <si>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</si>
  <si>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</si>
  <si>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</si>
  <si>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</si>
  <si>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</si>
  <si>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</si>
  <si>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Приложение  №20</t>
  </si>
  <si>
    <t>от «05» мая 2016 г. № 380</t>
  </si>
  <si>
    <t xml:space="preserve">Инвестиционная программа </t>
  </si>
  <si>
    <t>полное наименование субъекта электроэнергетики</t>
  </si>
  <si>
    <t xml:space="preserve">Год раскрытия информации: </t>
  </si>
  <si>
    <t xml:space="preserve">Идентификатор инвестиционного проекта: </t>
  </si>
  <si>
    <t>реквизиты решения органа исполнительной власти, утвердившего инвестиционную программу</t>
  </si>
  <si>
    <t xml:space="preserve">Субъекты Российской Федерации, на территории которых реализуется инвестиционный проект: </t>
  </si>
  <si>
    <t xml:space="preserve">Тип инвестиционного проекта:  </t>
  </si>
  <si>
    <t>реконструкция</t>
  </si>
  <si>
    <t xml:space="preserve"> строительство и (или) реконструкция</t>
  </si>
  <si>
    <t>Принятые индексы дефляторы</t>
  </si>
  <si>
    <r>
      <t xml:space="preserve">Форма 2, столбец 15, "Фактический объем финансирования на 01.01.2015 года, </t>
    </r>
    <r>
      <rPr>
        <sz val="12"/>
        <color indexed="10"/>
        <rFont val="Times New Roman"/>
        <family val="1"/>
        <charset val="204"/>
      </rPr>
      <t>млн. рублей</t>
    </r>
    <r>
      <rPr>
        <sz val="12"/>
        <rFont val="Times New Roman"/>
        <family val="1"/>
        <charset val="204"/>
      </rPr>
      <t xml:space="preserve"> (с НДС)"</t>
    </r>
  </si>
  <si>
    <t>7.4</t>
  </si>
  <si>
    <r>
      <t>ОФ</t>
    </r>
    <r>
      <rPr>
        <i/>
        <vertAlign val="subscript"/>
        <sz val="11"/>
        <rFont val="Times New Roman"/>
        <family val="1"/>
        <charset val="204"/>
      </rPr>
      <t>ПР 2018</t>
    </r>
    <r>
      <rPr>
        <sz val="11"/>
        <color indexed="8"/>
        <rFont val="Calibri"/>
        <family val="2"/>
        <charset val="204"/>
      </rPr>
      <t/>
    </r>
  </si>
  <si>
    <t>7.5</t>
  </si>
  <si>
    <r>
      <t>ОФ</t>
    </r>
    <r>
      <rPr>
        <i/>
        <vertAlign val="subscript"/>
        <sz val="11"/>
        <rFont val="Times New Roman"/>
        <family val="1"/>
        <charset val="204"/>
      </rPr>
      <t>ПР 2019</t>
    </r>
    <r>
      <rPr>
        <sz val="11"/>
        <color indexed="8"/>
        <rFont val="Calibri"/>
        <family val="2"/>
        <charset val="204"/>
      </rPr>
      <t/>
    </r>
  </si>
  <si>
    <t>7.6</t>
  </si>
  <si>
    <r>
      <t>ОФ</t>
    </r>
    <r>
      <rPr>
        <i/>
        <vertAlign val="subscript"/>
        <sz val="11"/>
        <rFont val="Times New Roman"/>
        <family val="1"/>
        <charset val="204"/>
      </rPr>
      <t>ПР 2020</t>
    </r>
    <r>
      <rPr>
        <sz val="11"/>
        <color indexed="8"/>
        <rFont val="Calibri"/>
        <family val="2"/>
        <charset val="204"/>
      </rPr>
      <t/>
    </r>
  </si>
  <si>
    <t>7.7</t>
  </si>
  <si>
    <r>
      <t>ОФ</t>
    </r>
    <r>
      <rPr>
        <i/>
        <vertAlign val="subscript"/>
        <sz val="11"/>
        <rFont val="Times New Roman"/>
        <family val="1"/>
        <charset val="204"/>
      </rPr>
      <t>ПР 2021</t>
    </r>
    <r>
      <rPr>
        <sz val="11"/>
        <color indexed="8"/>
        <rFont val="Calibri"/>
        <family val="2"/>
        <charset val="204"/>
      </rPr>
      <t/>
    </r>
  </si>
  <si>
    <t>7.8</t>
  </si>
  <si>
    <r>
      <t>ОФ</t>
    </r>
    <r>
      <rPr>
        <i/>
        <vertAlign val="subscript"/>
        <sz val="11"/>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</si>
  <si>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</si>
  <si>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</si>
  <si>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</si>
  <si>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</si>
  <si>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</si>
  <si>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Наименование инвестиционного проекта: </t>
  </si>
  <si>
    <t>Тип инвестиционного проекта:</t>
  </si>
  <si>
    <t>рег.к.</t>
  </si>
  <si>
    <t>примечание</t>
  </si>
  <si>
    <t>НДС 20%</t>
  </si>
  <si>
    <t>Год раскрытия информации:</t>
  </si>
  <si>
    <t xml:space="preserve">Итого объем финансовых потребностей, определенный в соответствии с таблицой 2 в ценах, в которых рассчитаны укрупненные нормативы цены (без НДС) </t>
  </si>
  <si>
    <t>Итого объем финансовых потребностей ОФПУНЦd, определенный в текущих ценах в соответствии с таблицой 2 в ценах, в которых рассчитаны укрупненные нормативы цены  (с НДС) 2)</t>
  </si>
  <si>
    <t>Наименование и реквизиты документа, согласно которому сформированы технические характеристики (параметры) инвестиционного проекта ___________________________________________</t>
  </si>
  <si>
    <t>Наименование и реквизиты документа, согласно которому сформированы технические характеристики (параметры) инвестиционного проекта ____________________</t>
  </si>
  <si>
    <r>
      <t>ОФ</t>
    </r>
    <r>
      <rPr>
        <i/>
        <vertAlign val="subscript"/>
        <sz val="11"/>
        <rFont val="Times New Roman"/>
        <family val="1"/>
        <charset val="204"/>
      </rPr>
      <t>ПР 2023</t>
    </r>
    <r>
      <rPr>
        <sz val="11"/>
        <color indexed="8"/>
        <rFont val="Calibri"/>
        <family val="2"/>
        <charset val="204"/>
      </rPr>
      <t/>
    </r>
  </si>
  <si>
    <t>7.9</t>
  </si>
  <si>
    <t>от «__» _____ 2020 г. №___</t>
  </si>
  <si>
    <t>_____________</t>
  </si>
  <si>
    <t>(подпись)</t>
  </si>
  <si>
    <r>
      <t>Субъекты Российской Федерации, на территории которых реализуется инвестиционный проект:</t>
    </r>
    <r>
      <rPr>
        <b/>
        <sz val="12"/>
        <rFont val="Times New Roman"/>
        <family val="1"/>
        <charset val="204"/>
      </rPr>
      <t xml:space="preserve"> Чеченская Республика</t>
    </r>
  </si>
  <si>
    <t>АО "Чеченэнерго"</t>
  </si>
  <si>
    <t xml:space="preserve">Чеченская Республика </t>
  </si>
  <si>
    <t>Таблица 2.Реконструкция МКД - Установка приборов учета в соответствии с Федеральным законом от 27.12.2018 № 522-ФЗ при истечении МПИ или срока эксплуатации, при отсутствии приборов учета у потребителей в многоквартирных домах в зоне деятельности гарантирующего поставщика АО "Чеченэнерго"</t>
  </si>
  <si>
    <t>А2-01</t>
  </si>
  <si>
    <t>Л11-01</t>
  </si>
  <si>
    <t>А1-04</t>
  </si>
  <si>
    <t>А1-01</t>
  </si>
  <si>
    <t>А1-02</t>
  </si>
  <si>
    <t>А1-03</t>
  </si>
  <si>
    <t xml:space="preserve">  </t>
  </si>
  <si>
    <t>Итого объем финансовых потребностей, тыс рублей (без НДС)</t>
  </si>
  <si>
    <t>2021 год</t>
  </si>
  <si>
    <t>L_Che384</t>
  </si>
  <si>
    <t>Утвержденные плановые значения показателей приведены в соответствии с Приказом Минэнерго России от 28.12.2020 г. №30@</t>
  </si>
  <si>
    <t>Учет</t>
  </si>
  <si>
    <t>1.1</t>
  </si>
  <si>
    <t>Однофазный ввод СИП</t>
  </si>
  <si>
    <t>СИП4 2х16 - 25 м</t>
  </si>
  <si>
    <t>1км</t>
  </si>
  <si>
    <t xml:space="preserve"> Л7-11-4</t>
  </si>
  <si>
    <t>1.2</t>
  </si>
  <si>
    <t>Трехфазный ввод СИП</t>
  </si>
  <si>
    <t>СИП4 4х25 - 25 м</t>
  </si>
  <si>
    <t>1 точка учета</t>
  </si>
  <si>
    <t xml:space="preserve"> Л7-34-4</t>
  </si>
  <si>
    <t>1.3</t>
  </si>
  <si>
    <t xml:space="preserve">Арматура и устройство крепления провода СИП </t>
  </si>
  <si>
    <t>1.4</t>
  </si>
  <si>
    <t>Прибор учета трехфазный для РП (СП, ТП, РТП), РУ 6 - 20 кВ</t>
  </si>
  <si>
    <t xml:space="preserve">Счетчик 3Ф 5-10А 380В </t>
  </si>
  <si>
    <t>1 ед.</t>
  </si>
  <si>
    <t>1.5</t>
  </si>
  <si>
    <t xml:space="preserve">Прибор учета однофазный </t>
  </si>
  <si>
    <t xml:space="preserve">Счетчик 1Ф 5-60(80)А 220В, Split </t>
  </si>
  <si>
    <t>1.6</t>
  </si>
  <si>
    <t xml:space="preserve">Прибор учета трехфазный </t>
  </si>
  <si>
    <t xml:space="preserve">Счетчик 3Ф 5-100А 380В, Split </t>
  </si>
  <si>
    <t>1.7</t>
  </si>
  <si>
    <t>Прибор учета трехфазный с ТТ</t>
  </si>
  <si>
    <t>1.8</t>
  </si>
  <si>
    <t>ИВКЭ для ТП (СП, РП, РТП), РУ 6 - 20 кВ</t>
  </si>
  <si>
    <t xml:space="preserve">УСПД </t>
  </si>
  <si>
    <t>2</t>
  </si>
  <si>
    <t xml:space="preserve">Проектные работы </t>
  </si>
  <si>
    <t>от 301 до 500,9 млн. руб</t>
  </si>
  <si>
    <t>1 объект</t>
  </si>
  <si>
    <t>П6-12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</si>
  <si>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(12984 шт. приборов учета)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</si>
</sst>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0;\-#,##0;&quot;-&quot;"/>
    <numFmt numFmtId="171" formatCode="#,##0.00;\-#,##0.00;&quot;-&quot;"/>
    <numFmt numFmtId="172" formatCode="#,##0%;\-#,##0%;&quot;- &quot;"/>
    <numFmt numFmtId="173" formatCode="#,##0.0%;\-#,##0.0%;&quot;- &quot;"/>
    <numFmt numFmtId="174" formatCode="#,##0.00%;\-#,##0.00%;&quot;- &quot;"/>
    <numFmt numFmtId="175" formatCode="#,##0.0;\-#,##0.0;&quot;-&quot;"/>
    <numFmt numFmtId="176" formatCode="_-* #,##0\ _D_M_-;\-* #,##0\ _D_M_-;_-* &quot;-&quot;\ _D_M_-;_-@_-"/>
    <numFmt numFmtId="177" formatCode="_-* #,##0.00\ _D_M_-;\-* #,##0.00\ _D_M_-;_-* &quot;-&quot;??\ _D_M_-;_-@_-"/>
    <numFmt numFmtId="178" formatCode="0%;\(0%\)"/>
    <numFmt numFmtId="179" formatCode="\ \ @"/>
    <numFmt numFmtId="180" formatCode="\ \ \ \ @"/>
    <numFmt numFmtId="181" formatCode="#,##0.00_р_."/>
    <numFmt numFmtId="182" formatCode="_(* #,##0.00_);_(* \(#,##0.00\);_(* &quot;-&quot;??_);_(@_)"/>
    <numFmt numFmtId="183" formatCode="#\ ##0.00"/>
    <numFmt numFmtId="184" formatCode="0.0_)"/>
  </numFmts>
  <fonts count="90"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theme="1"/>
      <name val="Times New Roman"/>
      <family val="1"/>
      <charset val="204"/>
    </font>
    <font>
      <sz val="11"/>
      <color rgb="FF000000"/>
      <name val="SimSun"/>
      <family val="2"/>
      <charset val="204"/>
    </font>
    <font>
      <sz val="10"/>
      <name val="Arial"/>
      <family val="2"/>
      <charset val="204"/>
    </font>
    <font>
      <sz val="11"/>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sz val="12"/>
      <color rgb="FFFF0000"/>
      <name val="Times New Roman"/>
      <family val="1"/>
      <charset val="204"/>
    </font>
    <font>
      <u/>
      <sz val="12"/>
      <name val="Times New Roman"/>
      <family val="1"/>
      <charset val="204"/>
    </font>
    <font>
      <sz val="12"/>
      <color indexed="10"/>
      <name val="Times New Roman"/>
      <family val="1"/>
      <charset val="204"/>
    </font>
    <font>
      <sz val="11"/>
      <color indexed="8"/>
      <name val="Times New Roman"/>
      <family val="1"/>
      <charset val="204"/>
    </font>
    <font>
      <vertAlign val="superscript"/>
      <sz val="11"/>
      <color indexed="8"/>
      <name val="Times New Roman"/>
      <family val="1"/>
      <charset val="204"/>
    </font>
    <font>
      <sz val="10"/>
      <name val="Courier"/>
      <family val="1"/>
      <charset val="204"/>
    </font>
    <font>
      <sz val="10"/>
      <name val="Helv"/>
      <charset val="204"/>
    </font>
    <font>
      <sz val="10"/>
      <name val="Arial Cyr"/>
      <family val="2"/>
      <charset val="204"/>
    </font>
    <font>
      <sz val="10"/>
      <name val="Helv"/>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sz val="10"/>
      <name val="Arial"/>
      <family val="2"/>
    </font>
    <font>
      <b/>
      <sz val="11"/>
      <name val="Arial Cyr"/>
    </font>
    <font>
      <b/>
      <sz val="11"/>
      <color indexed="8"/>
      <name val="Calibri"/>
      <family val="2"/>
    </font>
    <font>
      <sz val="10"/>
      <color indexed="12"/>
      <name val="Arial"/>
      <family val="2"/>
    </font>
    <font>
      <sz val="10"/>
      <name val="Times New Roman"/>
      <family val="1"/>
      <charset val="204"/>
    </font>
    <font>
      <b/>
      <sz val="12"/>
      <name val="Arial"/>
      <family val="2"/>
    </font>
    <font>
      <sz val="10"/>
      <color indexed="14"/>
      <name val="Arial"/>
      <family val="2"/>
    </font>
    <font>
      <sz val="11"/>
      <color indexed="17"/>
      <name val="Calibri"/>
      <family val="2"/>
    </font>
    <font>
      <sz val="8"/>
      <name val="Arial"/>
      <family val="2"/>
      <charset val="204"/>
    </font>
    <font>
      <sz val="10"/>
      <color indexed="10"/>
      <name val="Arial"/>
      <family val="2"/>
    </font>
    <font>
      <sz val="8"/>
      <name val="Arial"/>
      <family val="2"/>
    </font>
    <font>
      <sz val="10"/>
      <color indexed="39"/>
      <name val="Arial"/>
      <family val="2"/>
    </font>
    <font>
      <b/>
      <sz val="10"/>
      <color indexed="63"/>
      <name val="Arial"/>
      <family val="2"/>
    </font>
    <font>
      <b/>
      <sz val="10"/>
      <color indexed="8"/>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indexed="8"/>
      <name val="Arial"/>
      <family val="2"/>
      <charset val="204"/>
    </font>
    <font>
      <sz val="10"/>
      <name val="Tahoma"/>
      <family val="2"/>
      <charset val="204"/>
    </font>
    <font>
      <sz val="12"/>
      <name val="Times New Roman Cyr"/>
      <charset val="204"/>
    </font>
    <font>
      <sz val="12"/>
      <name val="Times New Roman Cyr"/>
    </font>
    <font>
      <sz val="10"/>
      <name val="Arial Cyr"/>
    </font>
    <font>
      <sz val="11"/>
      <name val="Arial"/>
      <family val="1"/>
    </font>
    <font>
      <sz val="12"/>
      <name val="Arial"/>
      <family val="1"/>
    </font>
    <font>
      <b/>
      <sz val="11"/>
      <name val="Times New Roman"/>
      <family val="1"/>
      <charset val="204"/>
    </font>
    <font>
      <b/>
      <u/>
      <sz val="12"/>
      <name val="Times New Roman"/>
      <family val="1"/>
      <charset val="204"/>
    </font>
    <font>
      <sz val="12"/>
      <color rgb="FF000000"/>
      <name val="Arial"/>
      <family val="2"/>
      <charset val="204"/>
    </font>
  </fonts>
  <fills count="9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30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5" fillId="0" borderId="0"/>
    <xf numFmtId="0" fontId="19" fillId="3" borderId="0" applyNumberFormat="0" applyBorder="0" applyAlignment="0" applyProtection="0"/>
    <xf numFmtId="0" fontId="20" fillId="0" borderId="0" applyNumberFormat="0" applyFill="0" applyBorder="0" applyAlignment="0" applyProtection="0"/>
    <xf numFmtId="0" fontId="7"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6" fillId="0" borderId="0"/>
    <xf numFmtId="0" fontId="26" fillId="0" borderId="0"/>
    <xf numFmtId="0" fontId="4" fillId="0" borderId="0"/>
    <xf numFmtId="0" fontId="27" fillId="0" borderId="0"/>
    <xf numFmtId="0" fontId="27" fillId="0" borderId="0"/>
    <xf numFmtId="165" fontId="4" fillId="0" borderId="0" applyFont="0" applyFill="0" applyBorder="0" applyAlignment="0" applyProtection="0"/>
    <xf numFmtId="166" fontId="27" fillId="0" borderId="0" applyFont="0" applyFill="0" applyBorder="0" applyAlignment="0" applyProtection="0"/>
    <xf numFmtId="167" fontId="4" fillId="0" borderId="0" applyFont="0" applyFill="0" applyBorder="0" applyAlignment="0" applyProtection="0"/>
    <xf numFmtId="0" fontId="3" fillId="0" borderId="0"/>
    <xf numFmtId="0" fontId="33" fillId="0" borderId="0"/>
    <xf numFmtId="0" fontId="2" fillId="0" borderId="0"/>
    <xf numFmtId="169" fontId="46" fillId="0" borderId="0"/>
    <xf numFmtId="0" fontId="47" fillId="0" borderId="0"/>
    <xf numFmtId="0" fontId="48" fillId="0" borderId="0"/>
    <xf numFmtId="0" fontId="49" fillId="0" borderId="0"/>
    <xf numFmtId="0" fontId="48" fillId="0" borderId="0"/>
    <xf numFmtId="0" fontId="50" fillId="0" borderId="0">
      <alignment vertical="top"/>
    </xf>
    <xf numFmtId="0" fontId="49" fillId="0" borderId="0"/>
    <xf numFmtId="0" fontId="51" fillId="24" borderId="1" applyNumberFormat="0">
      <alignment readingOrder="1"/>
      <protection locked="0"/>
    </xf>
    <xf numFmtId="0" fontId="48" fillId="0" borderId="0"/>
    <xf numFmtId="0" fontId="48" fillId="0" borderId="0"/>
    <xf numFmtId="0" fontId="48" fillId="0" borderId="0"/>
    <xf numFmtId="0" fontId="48" fillId="0" borderId="0"/>
    <xf numFmtId="0" fontId="49" fillId="0" borderId="0"/>
    <xf numFmtId="0" fontId="48" fillId="0" borderId="0"/>
    <xf numFmtId="0" fontId="47" fillId="0" borderId="0"/>
    <xf numFmtId="0" fontId="48" fillId="0" borderId="0"/>
    <xf numFmtId="0" fontId="48" fillId="0" borderId="0"/>
    <xf numFmtId="0" fontId="49" fillId="0" borderId="0"/>
    <xf numFmtId="0" fontId="49" fillId="0" borderId="0"/>
    <xf numFmtId="0" fontId="27" fillId="0" borderId="0"/>
    <xf numFmtId="0" fontId="47" fillId="0" borderId="0"/>
    <xf numFmtId="0" fontId="47" fillId="0" borderId="0"/>
    <xf numFmtId="0" fontId="47" fillId="0" borderId="0"/>
    <xf numFmtId="0" fontId="27" fillId="0" borderId="0"/>
    <xf numFmtId="0" fontId="27" fillId="0" borderId="0"/>
    <xf numFmtId="0" fontId="27" fillId="0" borderId="0"/>
    <xf numFmtId="0" fontId="27" fillId="0" borderId="0"/>
    <xf numFmtId="0" fontId="52" fillId="25"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4" fillId="30"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2" borderId="0" applyNumberFormat="0" applyBorder="0" applyAlignment="0" applyProtection="0"/>
    <xf numFmtId="0" fontId="8" fillId="17"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5"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4" fillId="37"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8" borderId="0" applyNumberFormat="0" applyBorder="0" applyAlignment="0" applyProtection="0"/>
    <xf numFmtId="0" fontId="8" fillId="18"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36"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4" fillId="29"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8" fillId="13" borderId="0" applyNumberFormat="0" applyBorder="0" applyAlignment="0" applyProtection="0"/>
    <xf numFmtId="0" fontId="53" fillId="36"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29"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4" fillId="29"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44" borderId="0" applyNumberFormat="0" applyBorder="0" applyAlignment="0" applyProtection="0"/>
    <xf numFmtId="0" fontId="8" fillId="14" borderId="0" applyNumberFormat="0" applyBorder="0" applyAlignment="0" applyProtection="0"/>
    <xf numFmtId="0" fontId="53" fillId="26"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28" borderId="0" applyNumberFormat="0" applyBorder="0" applyAlignment="0" applyProtection="0"/>
    <xf numFmtId="0" fontId="54" fillId="28"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8" fillId="19"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8" borderId="0" applyNumberFormat="0" applyBorder="0" applyAlignment="0" applyProtection="0"/>
    <xf numFmtId="0" fontId="24" fillId="0" borderId="0"/>
    <xf numFmtId="49" fontId="52" fillId="4" borderId="10">
      <alignment horizontal="left" vertical="top"/>
      <protection locked="0"/>
    </xf>
    <xf numFmtId="49" fontId="52" fillId="4" borderId="10">
      <alignment horizontal="left" vertical="top"/>
      <protection locked="0"/>
    </xf>
    <xf numFmtId="49" fontId="52" fillId="0" borderId="10">
      <alignment horizontal="left" vertical="top"/>
      <protection locked="0"/>
    </xf>
    <xf numFmtId="49" fontId="52" fillId="0" borderId="10">
      <alignment horizontal="left" vertical="top"/>
      <protection locked="0"/>
    </xf>
    <xf numFmtId="49" fontId="52" fillId="49" borderId="10">
      <alignment horizontal="left" vertical="top"/>
      <protection locked="0"/>
    </xf>
    <xf numFmtId="49" fontId="52" fillId="49" borderId="10">
      <alignment horizontal="left" vertical="top"/>
      <protection locked="0"/>
    </xf>
    <xf numFmtId="0" fontId="52" fillId="0" borderId="0">
      <alignment horizontal="left" vertical="top" wrapText="1"/>
    </xf>
    <xf numFmtId="0" fontId="55" fillId="0" borderId="17">
      <alignment horizontal="left" vertical="top" wrapText="1"/>
    </xf>
    <xf numFmtId="49" fontId="24" fillId="0" borderId="0">
      <alignment horizontal="left" vertical="top" wrapText="1"/>
      <protection locked="0"/>
    </xf>
    <xf numFmtId="0" fontId="56" fillId="0" borderId="0">
      <alignment horizontal="left" vertical="top" wrapText="1"/>
    </xf>
    <xf numFmtId="49" fontId="24" fillId="0" borderId="10">
      <alignment horizontal="center" vertical="top" wrapText="1"/>
      <protection locked="0"/>
    </xf>
    <xf numFmtId="49" fontId="24" fillId="0" borderId="10">
      <alignment horizontal="center" vertical="top" wrapText="1"/>
      <protection locked="0"/>
    </xf>
    <xf numFmtId="49" fontId="52" fillId="0" borderId="0">
      <alignment horizontal="right" vertical="top"/>
      <protection locked="0"/>
    </xf>
    <xf numFmtId="49" fontId="52" fillId="4" borderId="10">
      <alignment horizontal="right" vertical="top"/>
      <protection locked="0"/>
    </xf>
    <xf numFmtId="49" fontId="52" fillId="4" borderId="10">
      <alignment horizontal="right" vertical="top"/>
      <protection locked="0"/>
    </xf>
    <xf numFmtId="0" fontId="52" fillId="4" borderId="10">
      <alignment horizontal="right" vertical="top"/>
      <protection locked="0"/>
    </xf>
    <xf numFmtId="0" fontId="52" fillId="4" borderId="10">
      <alignment horizontal="right" vertical="top"/>
      <protection locked="0"/>
    </xf>
    <xf numFmtId="49" fontId="52" fillId="0" borderId="10">
      <alignment horizontal="right" vertical="top"/>
      <protection locked="0"/>
    </xf>
    <xf numFmtId="49" fontId="52" fillId="0" borderId="10">
      <alignment horizontal="right" vertical="top"/>
      <protection locked="0"/>
    </xf>
    <xf numFmtId="0" fontId="52" fillId="0" borderId="10">
      <alignment horizontal="right" vertical="top"/>
      <protection locked="0"/>
    </xf>
    <xf numFmtId="0" fontId="52" fillId="0" borderId="10">
      <alignment horizontal="right" vertical="top"/>
      <protection locked="0"/>
    </xf>
    <xf numFmtId="49" fontId="52" fillId="49" borderId="10">
      <alignment horizontal="right" vertical="top"/>
      <protection locked="0"/>
    </xf>
    <xf numFmtId="49" fontId="52" fillId="49" borderId="10">
      <alignment horizontal="right" vertical="top"/>
      <protection locked="0"/>
    </xf>
    <xf numFmtId="0" fontId="52" fillId="49" borderId="10">
      <alignment horizontal="right" vertical="top"/>
      <protection locked="0"/>
    </xf>
    <xf numFmtId="0" fontId="52" fillId="49" borderId="10">
      <alignment horizontal="right" vertical="top"/>
      <protection locked="0"/>
    </xf>
    <xf numFmtId="49" fontId="24" fillId="0" borderId="0">
      <alignment horizontal="right" vertical="top" wrapText="1"/>
      <protection locked="0"/>
    </xf>
    <xf numFmtId="0" fontId="56" fillId="0" borderId="0">
      <alignment horizontal="right" vertical="top" wrapText="1"/>
    </xf>
    <xf numFmtId="49" fontId="24" fillId="0" borderId="0">
      <alignment horizontal="center" vertical="top" wrapText="1"/>
      <protection locked="0"/>
    </xf>
    <xf numFmtId="0" fontId="55" fillId="0" borderId="17">
      <alignment horizontal="center" vertical="top" wrapText="1"/>
    </xf>
    <xf numFmtId="49" fontId="52" fillId="0" borderId="10">
      <alignment horizontal="center" vertical="top" wrapText="1"/>
      <protection locked="0"/>
    </xf>
    <xf numFmtId="49" fontId="52" fillId="0" borderId="10">
      <alignment horizontal="center" vertical="top" wrapText="1"/>
      <protection locked="0"/>
    </xf>
    <xf numFmtId="0" fontId="52" fillId="0" borderId="10">
      <alignment horizontal="center" vertical="top" wrapText="1"/>
      <protection locked="0"/>
    </xf>
    <xf numFmtId="0" fontId="52" fillId="0" borderId="10">
      <alignment horizontal="center" vertical="top" wrapText="1"/>
      <protection locked="0"/>
    </xf>
    <xf numFmtId="0" fontId="19" fillId="3" borderId="0" applyNumberFormat="0" applyBorder="0" applyAlignment="0" applyProtection="0"/>
    <xf numFmtId="170" fontId="57" fillId="0" borderId="0" applyFill="0" applyBorder="0" applyAlignment="0"/>
    <xf numFmtId="171" fontId="57" fillId="0" borderId="0" applyFill="0" applyBorder="0" applyAlignment="0"/>
    <xf numFmtId="172" fontId="57" fillId="0" borderId="0" applyFill="0" applyBorder="0" applyAlignment="0"/>
    <xf numFmtId="173" fontId="57" fillId="0" borderId="0" applyFill="0" applyBorder="0" applyAlignment="0"/>
    <xf numFmtId="174" fontId="57" fillId="0" borderId="0" applyFill="0" applyBorder="0" applyAlignment="0"/>
    <xf numFmtId="170" fontId="57" fillId="0" borderId="0" applyFill="0" applyBorder="0" applyAlignment="0"/>
    <xf numFmtId="175" fontId="57" fillId="0" borderId="0" applyFill="0" applyBorder="0" applyAlignment="0"/>
    <xf numFmtId="171" fontId="57" fillId="0" borderId="0" applyFill="0" applyBorder="0" applyAlignment="0"/>
    <xf numFmtId="0" fontId="11" fillId="20" borderId="1" applyNumberFormat="0" applyAlignment="0" applyProtection="0"/>
    <xf numFmtId="0" fontId="16" fillId="21" borderId="7" applyNumberFormat="0" applyAlignment="0" applyProtection="0"/>
    <xf numFmtId="170" fontId="58" fillId="0" borderId="0" applyFont="0" applyFill="0" applyBorder="0" applyAlignment="0" applyProtection="0"/>
    <xf numFmtId="165" fontId="7" fillId="0" borderId="0" applyFont="0" applyFill="0" applyBorder="0" applyAlignment="0" applyProtection="0"/>
    <xf numFmtId="165" fontId="24" fillId="0" borderId="0" applyFont="0" applyFill="0" applyBorder="0" applyAlignment="0" applyProtection="0"/>
    <xf numFmtId="171" fontId="58" fillId="0" borderId="0" applyFont="0" applyFill="0" applyBorder="0" applyAlignment="0" applyProtection="0"/>
    <xf numFmtId="0" fontId="24" fillId="0" borderId="0"/>
    <xf numFmtId="0" fontId="24" fillId="0" borderId="0"/>
    <xf numFmtId="14" fontId="57" fillId="0" borderId="0" applyFill="0" applyBorder="0" applyAlignment="0"/>
    <xf numFmtId="0" fontId="59" fillId="0" borderId="0" applyNumberFormat="0" applyFill="0" applyBorder="0" applyAlignment="0" applyProtection="0"/>
    <xf numFmtId="176" fontId="27" fillId="0" borderId="0" applyFont="0" applyFill="0" applyBorder="0" applyAlignment="0" applyProtection="0"/>
    <xf numFmtId="177" fontId="27" fillId="0" borderId="0" applyFont="0" applyFill="0" applyBorder="0" applyAlignment="0" applyProtection="0"/>
    <xf numFmtId="0" fontId="60" fillId="50"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2"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4" borderId="0" applyNumberFormat="0" applyBorder="0" applyAlignment="0" applyProtection="0"/>
    <xf numFmtId="170" fontId="61" fillId="0" borderId="0" applyFill="0" applyBorder="0" applyAlignment="0"/>
    <xf numFmtId="171" fontId="61" fillId="0" borderId="0" applyFill="0" applyBorder="0" applyAlignment="0"/>
    <xf numFmtId="170" fontId="61" fillId="0" borderId="0" applyFill="0" applyBorder="0" applyAlignment="0"/>
    <xf numFmtId="175" fontId="61" fillId="0" borderId="0" applyFill="0" applyBorder="0" applyAlignment="0"/>
    <xf numFmtId="171" fontId="61" fillId="0" borderId="0" applyFill="0" applyBorder="0" applyAlignment="0"/>
    <xf numFmtId="0" fontId="62" fillId="0" borderId="0" applyFont="0" applyFill="0" applyBorder="0" applyAlignment="0" applyProtection="0"/>
    <xf numFmtId="0" fontId="20" fillId="0" borderId="0" applyNumberFormat="0" applyFill="0" applyBorder="0" applyAlignment="0" applyProtection="0"/>
    <xf numFmtId="0" fontId="23" fillId="4"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63" fillId="0" borderId="18" applyNumberFormat="0" applyAlignment="0" applyProtection="0">
      <alignment horizontal="left" vertical="center"/>
    </xf>
    <xf numFmtId="0" fontId="63" fillId="0" borderId="13">
      <alignment horizontal="left" vertical="center"/>
    </xf>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9" fillId="7" borderId="1" applyNumberFormat="0" applyAlignment="0" applyProtection="0"/>
    <xf numFmtId="170" fontId="64" fillId="0" borderId="0" applyFill="0" applyBorder="0" applyAlignment="0"/>
    <xf numFmtId="171" fontId="64" fillId="0" borderId="0" applyFill="0" applyBorder="0" applyAlignment="0"/>
    <xf numFmtId="170" fontId="64" fillId="0" borderId="0" applyFill="0" applyBorder="0" applyAlignment="0"/>
    <xf numFmtId="175" fontId="64" fillId="0" borderId="0" applyFill="0" applyBorder="0" applyAlignment="0"/>
    <xf numFmtId="171" fontId="64" fillId="0" borderId="0" applyFill="0" applyBorder="0" applyAlignment="0"/>
    <xf numFmtId="0" fontId="21" fillId="0" borderId="9" applyNumberFormat="0" applyFill="0" applyAlignment="0" applyProtection="0"/>
    <xf numFmtId="0" fontId="24" fillId="0" borderId="0"/>
    <xf numFmtId="0" fontId="18" fillId="22"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52" fillId="0" borderId="19"/>
    <xf numFmtId="0" fontId="58" fillId="0" borderId="0"/>
    <xf numFmtId="0" fontId="7" fillId="0" borderId="0"/>
    <xf numFmtId="0" fontId="66" fillId="55" borderId="0"/>
    <xf numFmtId="0" fontId="66" fillId="55" borderId="0"/>
    <xf numFmtId="0" fontId="24" fillId="0" borderId="0"/>
    <xf numFmtId="0" fontId="49" fillId="0" borderId="0"/>
    <xf numFmtId="0" fontId="24" fillId="23" borderId="8"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10" fillId="20" borderId="2" applyNumberFormat="0" applyAlignment="0" applyProtection="0"/>
    <xf numFmtId="174" fontId="58" fillId="0" borderId="0" applyFont="0" applyFill="0" applyBorder="0" applyAlignment="0" applyProtection="0"/>
    <xf numFmtId="178" fontId="58"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170" fontId="67" fillId="0" borderId="0" applyFill="0" applyBorder="0" applyAlignment="0"/>
    <xf numFmtId="171" fontId="67" fillId="0" borderId="0" applyFill="0" applyBorder="0" applyAlignment="0"/>
    <xf numFmtId="170" fontId="67" fillId="0" borderId="0" applyFill="0" applyBorder="0" applyAlignment="0"/>
    <xf numFmtId="175" fontId="67" fillId="0" borderId="0" applyFill="0" applyBorder="0" applyAlignment="0"/>
    <xf numFmtId="171" fontId="67" fillId="0" borderId="0" applyFill="0" applyBorder="0" applyAlignment="0"/>
    <xf numFmtId="4" fontId="57" fillId="56" borderId="2"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9" fillId="56" borderId="2"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7" fillId="56" borderId="2"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57" fillId="56" borderId="2" applyNumberFormat="0" applyProtection="0">
      <alignment horizontal="left" vertical="center"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70" fillId="24" borderId="22" applyNumberFormat="0" applyProtection="0">
      <alignment horizontal="center" vertical="center" wrapTex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57" fillId="57" borderId="2"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57" fillId="58" borderId="2"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57" fillId="60" borderId="2"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57" fillId="61" borderId="2"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57" fillId="62" borderId="2"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57" fillId="63" borderId="2"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57" fillId="64" borderId="2"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57" fillId="65" borderId="2"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57" fillId="67" borderId="2"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71" fillId="68" borderId="2"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57" fillId="70" borderId="23"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72" fillId="72" borderId="0"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0" fontId="27" fillId="24" borderId="22" applyNumberFormat="0" applyProtection="0">
      <alignment horizontal="left" vertical="center" indent="1"/>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73" fillId="70" borderId="22" applyNumberFormat="0" applyProtection="0">
      <alignment horizontal="left" vertical="center" wrapText="1"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73" fillId="75" borderId="22" applyNumberFormat="0" applyProtection="0">
      <alignment horizontal="left" vertical="center" wrapText="1"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0" fontId="27" fillId="76" borderId="22" applyNumberFormat="0" applyProtection="0">
      <alignment horizontal="left" vertical="center" wrapText="1" indent="2"/>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27" fillId="71" borderId="21" applyNumberFormat="0" applyProtection="0">
      <alignment horizontal="left" vertical="center" indent="1"/>
    </xf>
    <xf numFmtId="0" fontId="74" fillId="75" borderId="22" applyNumberFormat="0" applyProtection="0">
      <alignment horizontal="center" vertical="center" wrapTex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27" fillId="71" borderId="21" applyNumberFormat="0" applyProtection="0">
      <alignment horizontal="left" vertical="top" indent="1"/>
    </xf>
    <xf numFmtId="0" fontId="27" fillId="77" borderId="22" applyNumberFormat="0" applyProtection="0">
      <alignment horizontal="left" vertical="center" wrapText="1" indent="4"/>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27" fillId="73" borderId="21" applyNumberFormat="0" applyProtection="0">
      <alignment horizontal="left" vertical="center" indent="1"/>
    </xf>
    <xf numFmtId="0" fontId="74" fillId="79" borderId="22" applyNumberFormat="0" applyProtection="0">
      <alignment horizontal="center" vertical="center" wrapTex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27" fillId="73" borderId="21" applyNumberFormat="0" applyProtection="0">
      <alignment horizontal="left" vertical="top" indent="1"/>
    </xf>
    <xf numFmtId="0" fontId="27" fillId="80" borderId="22" applyNumberFormat="0" applyProtection="0">
      <alignment horizontal="left" vertical="center" wrapText="1" indent="6"/>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27" fillId="81" borderId="2" applyNumberFormat="0" applyProtection="0">
      <alignment horizontal="left" vertical="center"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27" fillId="8" borderId="21" applyNumberFormat="0" applyProtection="0">
      <alignment horizontal="left" vertical="top" indent="1"/>
    </xf>
    <xf numFmtId="0" fontId="27" fillId="0" borderId="22"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27" fillId="24" borderId="2" applyNumberFormat="0" applyProtection="0">
      <alignment horizontal="left" vertical="center"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27" fillId="74" borderId="21" applyNumberFormat="0" applyProtection="0">
      <alignment horizontal="left" vertical="top" indent="1"/>
    </xf>
    <xf numFmtId="0" fontId="27" fillId="82" borderId="10" applyNumberFormat="0">
      <protection locked="0"/>
    </xf>
    <xf numFmtId="0" fontId="27" fillId="82" borderId="10"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27" fillId="82" borderId="10" applyNumberFormat="0">
      <protection locked="0"/>
    </xf>
    <xf numFmtId="0" fontId="75" fillId="71" borderId="25" applyBorder="0"/>
    <xf numFmtId="4" fontId="57" fillId="83" borderId="2"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69" fillId="83" borderId="2"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7" fillId="83" borderId="2"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57" fillId="83" borderId="2" applyNumberFormat="0" applyProtection="0">
      <alignment horizontal="left" vertical="center"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4" fontId="57" fillId="70" borderId="2"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9" fillId="70" borderId="2"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0" fontId="27" fillId="24" borderId="26" applyNumberFormat="0" applyProtection="0">
      <alignment horizontal="left" vertical="center" wrapTex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0" fontId="74" fillId="7" borderId="22" applyNumberFormat="0" applyProtection="0">
      <alignment horizontal="center" vertical="center"/>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7" fillId="0" borderId="0" applyNumberFormat="0" applyProtection="0"/>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0" fontId="68" fillId="86" borderId="10"/>
    <xf numFmtId="0" fontId="68" fillId="86" borderId="10"/>
    <xf numFmtId="4" fontId="67" fillId="70" borderId="2"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0" fontId="52" fillId="0" borderId="0" applyNumberFormat="0" applyFill="0" applyBorder="0" applyAlignment="0" applyProtection="0"/>
    <xf numFmtId="2" fontId="78" fillId="87" borderId="27" applyProtection="0"/>
    <xf numFmtId="2" fontId="78" fillId="87" borderId="27" applyProtection="0"/>
    <xf numFmtId="2" fontId="79" fillId="0" borderId="0" applyFill="0" applyBorder="0" applyProtection="0"/>
    <xf numFmtId="2" fontId="51" fillId="0" borderId="0" applyFill="0" applyBorder="0" applyProtection="0"/>
    <xf numFmtId="2" fontId="51" fillId="88" borderId="27" applyProtection="0"/>
    <xf numFmtId="2" fontId="51" fillId="89" borderId="27" applyProtection="0"/>
    <xf numFmtId="2" fontId="51" fillId="90" borderId="27" applyProtection="0"/>
    <xf numFmtId="2" fontId="51" fillId="90" borderId="27" applyProtection="0">
      <alignment horizontal="center"/>
    </xf>
    <xf numFmtId="2" fontId="51" fillId="89" borderId="27" applyProtection="0">
      <alignment horizontal="center"/>
    </xf>
    <xf numFmtId="49" fontId="57" fillId="0" borderId="0" applyFill="0" applyBorder="0" applyAlignment="0"/>
    <xf numFmtId="179" fontId="57" fillId="0" borderId="0" applyFill="0" applyBorder="0" applyAlignment="0"/>
    <xf numFmtId="180" fontId="57" fillId="0" borderId="0" applyFill="0" applyBorder="0" applyAlignment="0"/>
    <xf numFmtId="0" fontId="52" fillId="0" borderId="17">
      <alignment horizontal="left" vertical="top" wrapText="1"/>
    </xf>
    <xf numFmtId="0" fontId="17" fillId="0" borderId="0" applyNumberFormat="0" applyFill="0" applyBorder="0" applyAlignment="0" applyProtection="0"/>
    <xf numFmtId="0" fontId="15" fillId="0" borderId="6" applyNumberFormat="0" applyFill="0" applyAlignment="0" applyProtection="0"/>
    <xf numFmtId="0" fontId="22" fillId="0" borderId="0" applyNumberFormat="0" applyFill="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7" fillId="0" borderId="0"/>
    <xf numFmtId="0" fontId="7" fillId="0" borderId="0"/>
    <xf numFmtId="0" fontId="7" fillId="0" borderId="0"/>
    <xf numFmtId="0" fontId="7" fillId="0" borderId="0"/>
    <xf numFmtId="0" fontId="7" fillId="0" borderId="0"/>
    <xf numFmtId="0" fontId="7" fillId="0" borderId="0"/>
    <xf numFmtId="0" fontId="27" fillId="0" borderId="0"/>
    <xf numFmtId="0" fontId="24" fillId="0" borderId="0"/>
    <xf numFmtId="0" fontId="24" fillId="0" borderId="0"/>
    <xf numFmtId="0" fontId="7" fillId="0" borderId="0"/>
    <xf numFmtId="0" fontId="7" fillId="0" borderId="0"/>
    <xf numFmtId="0" fontId="7" fillId="0" borderId="0"/>
    <xf numFmtId="0" fontId="2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0" fillId="0" borderId="0"/>
    <xf numFmtId="0" fontId="81" fillId="0" borderId="0"/>
    <xf numFmtId="0" fontId="24"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7" fillId="0" borderId="0"/>
    <xf numFmtId="0" fontId="7" fillId="0" borderId="0"/>
    <xf numFmtId="0" fontId="7" fillId="0" borderId="0"/>
    <xf numFmtId="0" fontId="7" fillId="0" borderId="0"/>
    <xf numFmtId="0" fontId="24" fillId="0" borderId="0"/>
    <xf numFmtId="0" fontId="7" fillId="0" borderId="0"/>
    <xf numFmtId="169" fontId="46" fillId="0" borderId="0"/>
    <xf numFmtId="0" fontId="58" fillId="0" borderId="0"/>
    <xf numFmtId="0" fontId="24" fillId="0" borderId="0"/>
    <xf numFmtId="0" fontId="27" fillId="0" borderId="0"/>
    <xf numFmtId="0" fontId="24" fillId="0" borderId="0">
      <alignment vertical="top"/>
    </xf>
    <xf numFmtId="0" fontId="5" fillId="0" borderId="0"/>
    <xf numFmtId="0" fontId="24" fillId="0" borderId="0"/>
    <xf numFmtId="0" fontId="5" fillId="0" borderId="0"/>
    <xf numFmtId="0" fontId="7" fillId="0" borderId="0"/>
    <xf numFmtId="0" fontId="7" fillId="0" borderId="0"/>
    <xf numFmtId="0" fontId="7" fillId="0" borderId="0"/>
    <xf numFmtId="0" fontId="24" fillId="0" borderId="0"/>
    <xf numFmtId="0" fontId="7" fillId="0" borderId="0"/>
    <xf numFmtId="169" fontId="46" fillId="0" borderId="0"/>
    <xf numFmtId="0" fontId="2" fillId="0" borderId="0"/>
    <xf numFmtId="0" fontId="7" fillId="0" borderId="0"/>
    <xf numFmtId="0" fontId="7" fillId="0" borderId="0"/>
    <xf numFmtId="0" fontId="5" fillId="0" borderId="0"/>
    <xf numFmtId="0" fontId="7" fillId="0" borderId="0"/>
    <xf numFmtId="169" fontId="46" fillId="0" borderId="0"/>
    <xf numFmtId="169" fontId="46" fillId="0" borderId="0"/>
    <xf numFmtId="0" fontId="7" fillId="0" borderId="0"/>
    <xf numFmtId="0" fontId="8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5"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9" fillId="3" borderId="0" applyNumberFormat="0" applyBorder="0" applyAlignment="0" applyProtection="0"/>
    <xf numFmtId="0" fontId="20" fillId="0" borderId="0" applyNumberFormat="0" applyFill="0" applyBorder="0" applyAlignment="0" applyProtection="0"/>
    <xf numFmtId="0" fontId="7" fillId="23" borderId="8" applyNumberFormat="0" applyFont="0" applyAlignment="0" applyProtection="0"/>
    <xf numFmtId="0" fontId="7" fillId="23" borderId="8" applyNumberFormat="0" applyFont="0" applyAlignment="0" applyProtection="0"/>
    <xf numFmtId="9" fontId="24" fillId="0" borderId="0" applyFont="0" applyFill="0" applyBorder="0" applyAlignment="0" applyProtection="0"/>
    <xf numFmtId="9" fontId="24"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27" fillId="0" borderId="0" applyFont="0" applyFill="0" applyBorder="0" applyAlignment="0" applyProtection="0"/>
    <xf numFmtId="9" fontId="81"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7" fillId="0" borderId="0" applyFont="0" applyFill="0" applyBorder="0" applyAlignment="0" applyProtection="0"/>
    <xf numFmtId="0" fontId="83" fillId="0" borderId="28"/>
    <xf numFmtId="0" fontId="21" fillId="0" borderId="9" applyNumberFormat="0" applyFill="0" applyAlignment="0" applyProtection="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7" fillId="0" borderId="0"/>
    <xf numFmtId="0" fontId="48" fillId="0" borderId="29" applyBorder="0" applyAlignment="0">
      <alignment horizontal="left" wrapText="1"/>
    </xf>
    <xf numFmtId="0" fontId="22" fillId="0" borderId="0" applyNumberFormat="0" applyFill="0" applyBorder="0" applyAlignment="0" applyProtection="0"/>
    <xf numFmtId="38" fontId="52" fillId="0" borderId="0" applyFont="0" applyFill="0" applyBorder="0" applyAlignment="0" applyProtection="0"/>
    <xf numFmtId="40" fontId="52" fillId="0" borderId="0" applyFont="0" applyFill="0" applyBorder="0" applyAlignment="0" applyProtection="0"/>
    <xf numFmtId="165" fontId="24"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53"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46"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5" fontId="7" fillId="0" borderId="0" applyFont="0" applyFill="0" applyBorder="0" applyAlignment="0" applyProtection="0"/>
    <xf numFmtId="181" fontId="27" fillId="0" borderId="0" applyFont="0" applyFill="0" applyBorder="0" applyAlignment="0" applyProtection="0"/>
    <xf numFmtId="165" fontId="8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82" fontId="27" fillId="0" borderId="0" applyFont="0" applyFill="0" applyBorder="0" applyAlignment="0" applyProtection="0"/>
    <xf numFmtId="165" fontId="24" fillId="0" borderId="0" applyFont="0" applyFill="0" applyBorder="0" applyAlignment="0" applyProtection="0"/>
    <xf numFmtId="0" fontId="23" fillId="4" borderId="0" applyNumberFormat="0" applyBorder="0" applyAlignment="0" applyProtection="0"/>
    <xf numFmtId="0" fontId="85"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cellStyleXfs>
  <cellXfs count="251">
    <xf numFmtId="0" fontId="0" fillId="0" borderId="0" xfId="0"/>
    <xf numFmtId="0" fontId="5" fillId="0" borderId="10" xfId="0" applyFont="1" applyFill="1" applyBorder="1" applyAlignment="1">
      <alignment horizontal="center" vertical="center"/>
    </xf>
    <xf numFmtId="0" fontId="5" fillId="0" borderId="0" xfId="0" applyFont="1" applyFill="1" applyAlignment="1">
      <alignment wrapText="1"/>
    </xf>
    <xf numFmtId="3" fontId="5" fillId="0" borderId="0" xfId="0" applyNumberFormat="1" applyFont="1" applyFill="1" applyAlignment="1">
      <alignment horizontal="center"/>
    </xf>
    <xf numFmtId="0" fontId="5" fillId="0" borderId="0" xfId="0" applyFont="1" applyFill="1"/>
    <xf numFmtId="0" fontId="5" fillId="0" borderId="0" xfId="0" applyFont="1" applyFill="1" applyAlignment="1">
      <alignment horizontal="center" wrapText="1"/>
    </xf>
    <xf numFmtId="0" fontId="5" fillId="0" borderId="0" xfId="0" applyFont="1" applyFill="1" applyAlignment="1"/>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3" fontId="6" fillId="0" borderId="10"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3" fontId="5" fillId="0" borderId="10" xfId="0" applyNumberFormat="1"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0" xfId="0" applyFont="1" applyFill="1" applyBorder="1" applyAlignment="1">
      <alignment vertical="center" wrapText="1"/>
    </xf>
    <xf numFmtId="164" fontId="5" fillId="0" borderId="10" xfId="0" applyNumberFormat="1" applyFont="1" applyFill="1" applyBorder="1" applyAlignment="1">
      <alignment horizontal="center" vertical="center" wrapText="1"/>
    </xf>
    <xf numFmtId="164" fontId="5" fillId="0" borderId="10"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0" fontId="5" fillId="0" borderId="0" xfId="0" applyFont="1" applyFill="1" applyAlignment="1">
      <alignment vertical="center"/>
    </xf>
    <xf numFmtId="0" fontId="5" fillId="0" borderId="10" xfId="0" quotePrefix="1" applyFont="1" applyFill="1" applyBorder="1" applyAlignment="1">
      <alignment horizontal="center" vertical="center" wrapText="1"/>
    </xf>
    <xf numFmtId="0" fontId="5" fillId="0" borderId="10" xfId="0" applyFont="1" applyFill="1" applyBorder="1" applyAlignment="1">
      <alignment vertical="center"/>
    </xf>
    <xf numFmtId="4" fontId="5" fillId="0" borderId="10"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3" fontId="6" fillId="0" borderId="1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29" fillId="0" borderId="0" xfId="0" applyFont="1" applyFill="1" applyBorder="1" applyAlignment="1">
      <alignment horizontal="center" vertical="center" wrapText="1"/>
    </xf>
    <xf numFmtId="3" fontId="5" fillId="0" borderId="10" xfId="0" applyNumberFormat="1" applyFont="1" applyFill="1" applyBorder="1" applyAlignment="1">
      <alignment horizontal="center"/>
    </xf>
    <xf numFmtId="0" fontId="6" fillId="0" borderId="0" xfId="0" applyFont="1" applyFill="1" applyBorder="1" applyAlignment="1">
      <alignment vertical="center" wrapText="1"/>
    </xf>
    <xf numFmtId="3" fontId="5" fillId="0" borderId="0" xfId="0" applyNumberFormat="1" applyFont="1" applyFill="1" applyBorder="1" applyAlignment="1">
      <alignment horizontal="center"/>
    </xf>
    <xf numFmtId="0" fontId="5" fillId="0" borderId="10" xfId="52" applyFont="1" applyBorder="1" applyAlignment="1">
      <alignment horizontal="center" vertical="center" wrapText="1"/>
    </xf>
    <xf numFmtId="0" fontId="5" fillId="0" borderId="10" xfId="52" applyFont="1" applyFill="1" applyBorder="1" applyAlignment="1">
      <alignment horizontal="center" vertical="center"/>
    </xf>
    <xf numFmtId="0" fontId="5" fillId="0" borderId="10" xfId="52" applyFont="1" applyBorder="1" applyAlignment="1">
      <alignment vertical="center" wrapText="1"/>
    </xf>
    <xf numFmtId="0" fontId="5" fillId="0" borderId="10" xfId="52" applyFont="1" applyBorder="1" applyAlignment="1">
      <alignment horizontal="left" vertical="center" wrapText="1"/>
    </xf>
    <xf numFmtId="0" fontId="32" fillId="0" borderId="0" xfId="0" applyFont="1" applyFill="1"/>
    <xf numFmtId="0" fontId="5" fillId="0" borderId="0" xfId="0" applyFont="1" applyFill="1" applyBorder="1" applyAlignment="1"/>
    <xf numFmtId="0" fontId="32" fillId="0" borderId="0" xfId="37" applyFont="1" applyAlignment="1">
      <alignment horizontal="right" vertical="center"/>
    </xf>
    <xf numFmtId="0" fontId="32" fillId="0" borderId="0" xfId="37" applyFont="1" applyAlignment="1">
      <alignment horizontal="right"/>
    </xf>
    <xf numFmtId="0" fontId="31" fillId="0" borderId="0" xfId="0" applyFont="1" applyFill="1" applyAlignment="1">
      <alignment vertical="center"/>
    </xf>
    <xf numFmtId="0" fontId="31" fillId="0" borderId="0" xfId="0" applyFont="1" applyFill="1" applyAlignment="1"/>
    <xf numFmtId="0" fontId="34" fillId="0" borderId="0" xfId="53" applyFont="1" applyAlignment="1">
      <alignment vertical="center"/>
    </xf>
    <xf numFmtId="0" fontId="35" fillId="0" borderId="0" xfId="53" applyFont="1" applyAlignment="1">
      <alignment vertical="top"/>
    </xf>
    <xf numFmtId="0" fontId="32" fillId="0" borderId="0" xfId="0" applyFont="1" applyFill="1" applyAlignment="1"/>
    <xf numFmtId="0" fontId="31" fillId="0" borderId="0" xfId="0" applyFont="1" applyFill="1" applyAlignment="1">
      <alignment vertical="center" wrapText="1"/>
    </xf>
    <xf numFmtId="0" fontId="35" fillId="0" borderId="0" xfId="53" applyFont="1" applyAlignment="1">
      <alignment vertical="center"/>
    </xf>
    <xf numFmtId="0" fontId="32" fillId="0" borderId="0" xfId="0" applyFont="1" applyFill="1" applyAlignment="1">
      <alignment vertical="center"/>
    </xf>
    <xf numFmtId="0" fontId="5" fillId="0" borderId="10" xfId="0" applyFont="1" applyBorder="1" applyAlignment="1">
      <alignment vertical="center" wrapText="1"/>
    </xf>
    <xf numFmtId="0" fontId="5" fillId="0" borderId="0" xfId="0" applyFont="1" applyFill="1" applyBorder="1"/>
    <xf numFmtId="0" fontId="5" fillId="0" borderId="0" xfId="0" applyFont="1" applyFill="1" applyAlignment="1">
      <alignment horizontal="center"/>
    </xf>
    <xf numFmtId="0" fontId="5" fillId="0" borderId="0" xfId="0" applyFont="1" applyFill="1" applyBorder="1" applyAlignment="1">
      <alignment horizontal="center" wrapText="1"/>
    </xf>
    <xf numFmtId="0" fontId="5" fillId="0" borderId="10" xfId="0" applyFont="1" applyFill="1" applyBorder="1" applyAlignment="1">
      <alignment horizontal="center"/>
    </xf>
    <xf numFmtId="0" fontId="5" fillId="0" borderId="0" xfId="0" applyFont="1" applyFill="1" applyBorder="1" applyAlignment="1">
      <alignment horizontal="center"/>
    </xf>
    <xf numFmtId="0" fontId="5" fillId="0" borderId="10" xfId="0" applyFont="1" applyFill="1" applyBorder="1" applyAlignment="1">
      <alignment horizont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49" fontId="5" fillId="0" borderId="0" xfId="0" applyNumberFormat="1" applyFont="1" applyFill="1" applyAlignment="1">
      <alignment horizontal="center"/>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xf>
    <xf numFmtId="0" fontId="41" fillId="0" borderId="0" xfId="0" applyFont="1" applyFill="1" applyAlignment="1">
      <alignment horizontal="center" vertical="center" wrapText="1"/>
    </xf>
    <xf numFmtId="0" fontId="5" fillId="0" borderId="0" xfId="0" applyFont="1" applyFill="1" applyAlignment="1">
      <alignment horizontal="center"/>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horizontal="center" wrapText="1"/>
    </xf>
    <xf numFmtId="0" fontId="5" fillId="0" borderId="10" xfId="52" applyFont="1" applyFill="1" applyBorder="1" applyAlignment="1">
      <alignment horizontal="center" vertical="center" wrapText="1"/>
    </xf>
    <xf numFmtId="0" fontId="5" fillId="0" borderId="0" xfId="0" applyFont="1"/>
    <xf numFmtId="0" fontId="5" fillId="0" borderId="10" xfId="0" applyFont="1" applyFill="1" applyBorder="1" applyAlignment="1">
      <alignment horizontal="center" vertical="center" wrapText="1"/>
    </xf>
    <xf numFmtId="0" fontId="5" fillId="0" borderId="10" xfId="52" applyFont="1" applyFill="1" applyBorder="1" applyAlignment="1">
      <alignment horizontal="center" vertical="center" wrapText="1"/>
    </xf>
    <xf numFmtId="2" fontId="5" fillId="0" borderId="10" xfId="0" applyNumberFormat="1" applyFont="1" applyFill="1" applyBorder="1" applyAlignment="1">
      <alignment horizontal="center" vertical="center" wrapText="1"/>
    </xf>
    <xf numFmtId="2" fontId="5" fillId="0" borderId="10" xfId="0" applyNumberFormat="1" applyFont="1" applyFill="1" applyBorder="1" applyAlignment="1">
      <alignment horizontal="center" vertical="center"/>
    </xf>
    <xf numFmtId="168" fontId="5" fillId="0" borderId="10" xfId="0" applyNumberFormat="1" applyFont="1" applyFill="1" applyBorder="1" applyAlignment="1">
      <alignment horizontal="center" vertical="center"/>
    </xf>
    <xf numFmtId="0" fontId="5" fillId="0" borderId="0" xfId="0" applyFont="1" applyFill="1" applyAlignment="1">
      <alignment horizontal="center"/>
    </xf>
    <xf numFmtId="49" fontId="5" fillId="0" borderId="0" xfId="37" applyNumberFormat="1" applyFont="1" applyFill="1" applyAlignment="1">
      <alignment horizontal="center"/>
    </xf>
    <xf numFmtId="0" fontId="5" fillId="0" borderId="0" xfId="37" applyFont="1" applyFill="1" applyAlignment="1">
      <alignment wrapText="1"/>
    </xf>
    <xf numFmtId="0" fontId="5" fillId="0" borderId="0" xfId="37" applyFont="1" applyFill="1" applyAlignment="1">
      <alignment horizontal="center" wrapText="1"/>
    </xf>
    <xf numFmtId="3" fontId="5" fillId="0" borderId="0" xfId="37" applyNumberFormat="1" applyFont="1" applyFill="1" applyAlignment="1">
      <alignment horizontal="center"/>
    </xf>
    <xf numFmtId="0" fontId="5" fillId="0" borderId="0" xfId="37" applyFont="1" applyFill="1"/>
    <xf numFmtId="0" fontId="5" fillId="0" borderId="0" xfId="37" applyFont="1" applyFill="1" applyAlignment="1">
      <alignment horizontal="center"/>
    </xf>
    <xf numFmtId="0" fontId="5" fillId="0" borderId="0" xfId="37" applyFont="1" applyFill="1" applyAlignment="1">
      <alignment horizontal="center" vertical="center" wrapText="1"/>
    </xf>
    <xf numFmtId="0" fontId="29" fillId="0" borderId="0" xfId="37" applyFont="1" applyFill="1" applyBorder="1" applyAlignment="1">
      <alignment horizontal="center" vertical="center" wrapText="1"/>
    </xf>
    <xf numFmtId="0" fontId="5" fillId="0" borderId="10" xfId="37" applyFont="1" applyFill="1" applyBorder="1" applyAlignment="1">
      <alignment horizontal="center" vertical="center" wrapText="1"/>
    </xf>
    <xf numFmtId="0" fontId="5" fillId="0" borderId="0" xfId="37" applyFont="1" applyFill="1" applyBorder="1" applyAlignment="1">
      <alignment horizontal="center" wrapText="1"/>
    </xf>
    <xf numFmtId="0" fontId="5" fillId="0" borderId="0" xfId="37" applyFont="1" applyFill="1" applyBorder="1" applyAlignment="1">
      <alignment horizontal="center" vertical="center" wrapText="1"/>
    </xf>
    <xf numFmtId="0" fontId="5" fillId="0" borderId="0" xfId="37" applyFont="1" applyFill="1" applyBorder="1" applyAlignment="1">
      <alignment horizontal="center" vertical="center"/>
    </xf>
    <xf numFmtId="0" fontId="5" fillId="0" borderId="0" xfId="37" applyFont="1" applyFill="1" applyBorder="1"/>
    <xf numFmtId="3" fontId="5" fillId="0" borderId="0" xfId="37" applyNumberFormat="1" applyFont="1" applyFill="1" applyBorder="1" applyAlignment="1">
      <alignment horizontal="center"/>
    </xf>
    <xf numFmtId="0" fontId="5" fillId="0" borderId="0" xfId="37" applyFont="1" applyFill="1" applyBorder="1" applyAlignment="1">
      <alignment horizontal="center"/>
    </xf>
    <xf numFmtId="3" fontId="5" fillId="0" borderId="0" xfId="37" applyNumberFormat="1" applyFont="1" applyFill="1" applyBorder="1" applyAlignment="1">
      <alignment horizontal="center" wrapText="1"/>
    </xf>
    <xf numFmtId="0" fontId="5" fillId="0" borderId="10" xfId="37" applyFont="1" applyFill="1" applyBorder="1" applyAlignment="1">
      <alignment vertical="center" wrapText="1"/>
    </xf>
    <xf numFmtId="4" fontId="28" fillId="0" borderId="10" xfId="37" applyNumberFormat="1" applyFont="1" applyFill="1" applyBorder="1" applyAlignment="1">
      <alignment horizontal="center" vertical="center" wrapText="1"/>
    </xf>
    <xf numFmtId="0" fontId="30" fillId="0" borderId="0" xfId="37" applyFont="1" applyFill="1" applyBorder="1" applyAlignment="1">
      <alignment horizontal="center" vertical="center" wrapText="1"/>
    </xf>
    <xf numFmtId="0" fontId="5" fillId="0" borderId="10" xfId="37" applyFont="1" applyFill="1" applyBorder="1" applyAlignment="1">
      <alignment wrapText="1"/>
    </xf>
    <xf numFmtId="49" fontId="25" fillId="0" borderId="0" xfId="37" applyNumberFormat="1" applyFont="1" applyFill="1" applyBorder="1" applyAlignment="1">
      <alignment horizontal="center" vertical="center"/>
    </xf>
    <xf numFmtId="0" fontId="5" fillId="0" borderId="0" xfId="37" applyFont="1" applyFill="1" applyAlignment="1">
      <alignment horizontal="left"/>
    </xf>
    <xf numFmtId="0" fontId="28" fillId="0" borderId="0" xfId="37" applyFont="1" applyBorder="1" applyAlignment="1">
      <alignment horizontal="left" vertical="center" wrapText="1"/>
    </xf>
    <xf numFmtId="0" fontId="5" fillId="0" borderId="0" xfId="37" applyFont="1" applyFill="1" applyBorder="1" applyAlignment="1">
      <alignment wrapText="1"/>
    </xf>
    <xf numFmtId="0" fontId="5" fillId="0" borderId="0" xfId="37"/>
    <xf numFmtId="0" fontId="5" fillId="0" borderId="0" xfId="37" applyFont="1" applyFill="1" applyAlignment="1">
      <alignment horizontal="center"/>
    </xf>
    <xf numFmtId="0" fontId="5" fillId="0" borderId="10" xfId="54" applyFont="1" applyFill="1" applyBorder="1" applyAlignment="1">
      <alignment horizontal="center" vertical="center" wrapText="1"/>
    </xf>
    <xf numFmtId="0" fontId="37" fillId="0" borderId="10" xfId="37" applyFont="1" applyFill="1" applyBorder="1" applyAlignment="1">
      <alignment horizontal="left" vertical="center" wrapText="1"/>
    </xf>
    <xf numFmtId="0" fontId="28" fillId="0" borderId="10" xfId="37" applyFont="1" applyFill="1" applyBorder="1" applyAlignment="1">
      <alignment horizontal="left" vertical="center" wrapText="1"/>
    </xf>
    <xf numFmtId="4" fontId="5" fillId="0" borderId="0" xfId="37" applyNumberFormat="1" applyFont="1" applyFill="1"/>
    <xf numFmtId="0" fontId="37" fillId="0" borderId="10" xfId="37" applyFont="1" applyFill="1" applyBorder="1" applyAlignment="1">
      <alignment horizontal="left" vertical="center"/>
    </xf>
    <xf numFmtId="0" fontId="28" fillId="0" borderId="10" xfId="37" applyFont="1" applyFill="1" applyBorder="1" applyAlignment="1">
      <alignment horizontal="center" vertical="center" wrapText="1"/>
    </xf>
    <xf numFmtId="49" fontId="28" fillId="0" borderId="10" xfId="54" applyNumberFormat="1" applyFont="1" applyFill="1" applyBorder="1" applyAlignment="1">
      <alignment horizontal="center" vertical="center" wrapText="1"/>
    </xf>
    <xf numFmtId="49" fontId="28" fillId="0" borderId="10" xfId="37" applyNumberFormat="1" applyFont="1" applyFill="1" applyBorder="1" applyAlignment="1">
      <alignment horizontal="center" vertical="center"/>
    </xf>
    <xf numFmtId="0" fontId="28" fillId="0" borderId="10" xfId="37" applyFont="1" applyFill="1" applyBorder="1" applyAlignment="1">
      <alignment vertical="center" wrapText="1"/>
    </xf>
    <xf numFmtId="3" fontId="28" fillId="0" borderId="10" xfId="37" applyNumberFormat="1" applyFont="1" applyFill="1" applyBorder="1" applyAlignment="1">
      <alignment horizontal="center" vertical="center" wrapText="1"/>
    </xf>
    <xf numFmtId="4" fontId="28" fillId="0" borderId="10" xfId="37" applyNumberFormat="1" applyFont="1" applyFill="1" applyBorder="1" applyAlignment="1">
      <alignment horizontal="center" vertical="center"/>
    </xf>
    <xf numFmtId="0" fontId="5" fillId="0" borderId="0" xfId="52" applyFont="1" applyFill="1" applyAlignment="1"/>
    <xf numFmtId="0" fontId="42" fillId="0" borderId="0" xfId="52" applyFont="1" applyFill="1" applyAlignment="1"/>
    <xf numFmtId="4" fontId="25" fillId="0" borderId="10" xfId="0" applyNumberFormat="1" applyFont="1" applyFill="1" applyBorder="1" applyAlignment="1">
      <alignment horizontal="center" vertical="center" wrapText="1"/>
    </xf>
    <xf numFmtId="0" fontId="86" fillId="0" borderId="30" xfId="961" applyFont="1" applyBorder="1" applyAlignment="1">
      <alignment horizontal="center" vertical="center" wrapText="1"/>
    </xf>
    <xf numFmtId="0" fontId="5" fillId="0" borderId="0" xfId="37" applyFont="1" applyFill="1" applyAlignment="1">
      <alignment horizontal="center"/>
    </xf>
    <xf numFmtId="4" fontId="25" fillId="0" borderId="10" xfId="0" applyNumberFormat="1" applyFont="1" applyFill="1" applyBorder="1" applyAlignment="1">
      <alignment horizontal="center" vertical="center"/>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0" fillId="0" borderId="0" xfId="0"/>
    <xf numFmtId="0" fontId="5" fillId="0" borderId="0" xfId="0" applyFont="1" applyFill="1" applyAlignment="1"/>
    <xf numFmtId="0" fontId="5" fillId="0" borderId="0" xfId="0" applyFont="1" applyFill="1" applyAlignment="1">
      <alignment vertical="center"/>
    </xf>
    <xf numFmtId="0" fontId="32" fillId="0" borderId="0" xfId="37" applyFont="1" applyAlignment="1">
      <alignment horizontal="right" vertical="center"/>
    </xf>
    <xf numFmtId="0" fontId="32" fillId="0" borderId="0" xfId="37" applyFont="1" applyAlignment="1">
      <alignment horizontal="right"/>
    </xf>
    <xf numFmtId="0" fontId="31" fillId="0" borderId="0" xfId="0" applyFont="1" applyFill="1" applyAlignment="1">
      <alignment vertical="center"/>
    </xf>
    <xf numFmtId="0" fontId="31" fillId="0" borderId="0" xfId="0" applyFont="1" applyFill="1" applyAlignment="1"/>
    <xf numFmtId="0" fontId="34" fillId="0" borderId="0" xfId="53" applyFont="1" applyAlignment="1">
      <alignment vertical="center"/>
    </xf>
    <xf numFmtId="0" fontId="35" fillId="0" borderId="0" xfId="53" applyFont="1" applyAlignment="1">
      <alignment vertical="top"/>
    </xf>
    <xf numFmtId="0" fontId="32" fillId="0" borderId="0" xfId="0" applyFont="1" applyFill="1" applyAlignment="1"/>
    <xf numFmtId="0" fontId="31" fillId="0" borderId="0" xfId="0" applyFont="1" applyFill="1" applyAlignment="1">
      <alignment vertical="center" wrapText="1"/>
    </xf>
    <xf numFmtId="0" fontId="35" fillId="0" borderId="0" xfId="53" applyFont="1" applyAlignment="1">
      <alignment vertical="center"/>
    </xf>
    <xf numFmtId="0" fontId="32" fillId="0" borderId="0" xfId="0" applyFont="1" applyFill="1" applyAlignment="1">
      <alignment vertical="center"/>
    </xf>
    <xf numFmtId="0" fontId="5" fillId="0" borderId="0" xfId="0" applyFont="1" applyFill="1" applyAlignment="1">
      <alignment horizontal="center"/>
    </xf>
    <xf numFmtId="0" fontId="5" fillId="0" borderId="0" xfId="1137" applyFont="1" applyFill="1" applyAlignment="1"/>
    <xf numFmtId="0" fontId="42" fillId="0" borderId="0" xfId="1137" applyFont="1" applyFill="1" applyAlignment="1"/>
    <xf numFmtId="0" fontId="0" fillId="0" borderId="0" xfId="0"/>
    <xf numFmtId="0" fontId="5" fillId="0" borderId="0" xfId="37" applyFont="1" applyFill="1"/>
    <xf numFmtId="0" fontId="5" fillId="0" borderId="0" xfId="37" applyFont="1" applyFill="1" applyAlignment="1">
      <alignment horizontal="center"/>
    </xf>
    <xf numFmtId="0" fontId="31" fillId="0" borderId="0" xfId="37" applyFont="1" applyFill="1" applyAlignment="1">
      <alignment vertical="center" wrapText="1"/>
    </xf>
    <xf numFmtId="0" fontId="5" fillId="0" borderId="0" xfId="53" applyFont="1" applyAlignment="1">
      <alignment vertical="center"/>
    </xf>
    <xf numFmtId="0" fontId="5" fillId="0" borderId="0" xfId="53" applyFont="1" applyAlignment="1">
      <alignment vertical="center" wrapText="1"/>
    </xf>
    <xf numFmtId="0" fontId="28" fillId="0" borderId="0" xfId="53" applyFont="1" applyAlignment="1">
      <alignment vertical="top"/>
    </xf>
    <xf numFmtId="0" fontId="5" fillId="0" borderId="0" xfId="37" applyFont="1" applyFill="1" applyAlignment="1">
      <alignment horizontal="center" vertical="center" wrapText="1"/>
    </xf>
    <xf numFmtId="0" fontId="28" fillId="0" borderId="0" xfId="53" applyFont="1" applyAlignment="1">
      <alignment vertical="top" wrapText="1"/>
    </xf>
    <xf numFmtId="0" fontId="5" fillId="0" borderId="0" xfId="37" applyFont="1" applyFill="1" applyAlignment="1">
      <alignment vertical="center"/>
    </xf>
    <xf numFmtId="0" fontId="5" fillId="0" borderId="0" xfId="37" applyFont="1" applyFill="1" applyAlignment="1">
      <alignment vertical="center" wrapText="1"/>
    </xf>
    <xf numFmtId="0" fontId="5" fillId="0" borderId="0" xfId="966" applyFont="1" applyFill="1" applyAlignment="1"/>
    <xf numFmtId="0" fontId="5" fillId="0" borderId="0" xfId="966" applyFont="1" applyFill="1" applyBorder="1" applyAlignment="1">
      <alignment wrapText="1"/>
    </xf>
    <xf numFmtId="0" fontId="5" fillId="0" borderId="0" xfId="966" applyFont="1" applyFill="1" applyBorder="1" applyAlignment="1"/>
    <xf numFmtId="0" fontId="5" fillId="0" borderId="0" xfId="966" applyFont="1" applyFill="1" applyAlignment="1">
      <alignment wrapText="1"/>
    </xf>
    <xf numFmtId="0" fontId="28" fillId="0" borderId="0" xfId="37" applyFont="1" applyFill="1" applyAlignment="1">
      <alignment vertical="top"/>
    </xf>
    <xf numFmtId="0" fontId="28" fillId="0" borderId="0" xfId="37" applyFont="1" applyFill="1" applyAlignment="1">
      <alignment vertical="top" wrapText="1"/>
    </xf>
    <xf numFmtId="0" fontId="31" fillId="0" borderId="0" xfId="37" applyFont="1" applyFill="1" applyAlignment="1">
      <alignment horizontal="center" vertical="center" wrapText="1"/>
    </xf>
    <xf numFmtId="0" fontId="5" fillId="0" borderId="0" xfId="53" applyFont="1" applyFill="1" applyAlignment="1">
      <alignment horizontal="left" vertical="center"/>
    </xf>
    <xf numFmtId="0" fontId="5" fillId="0" borderId="0" xfId="53" applyFont="1" applyFill="1" applyAlignment="1">
      <alignment vertical="center"/>
    </xf>
    <xf numFmtId="0" fontId="28" fillId="0" borderId="0" xfId="53" applyFont="1" applyFill="1" applyAlignment="1">
      <alignment vertical="top"/>
    </xf>
    <xf numFmtId="0" fontId="28" fillId="0" borderId="0" xfId="53" applyFont="1" applyFill="1" applyAlignment="1">
      <alignment horizontal="center" vertical="top"/>
    </xf>
    <xf numFmtId="0" fontId="5" fillId="0" borderId="15" xfId="37" applyFont="1" applyFill="1" applyBorder="1" applyAlignment="1">
      <alignment horizontal="center" vertical="center"/>
    </xf>
    <xf numFmtId="2" fontId="5" fillId="0" borderId="0" xfId="966" applyNumberFormat="1" applyFont="1" applyFill="1" applyBorder="1" applyAlignment="1">
      <alignment horizontal="center" wrapText="1"/>
    </xf>
    <xf numFmtId="0" fontId="42" fillId="0" borderId="15" xfId="966" applyFont="1" applyFill="1" applyBorder="1" applyAlignment="1"/>
    <xf numFmtId="0" fontId="42" fillId="0" borderId="0" xfId="966" applyFont="1" applyFill="1" applyAlignment="1"/>
    <xf numFmtId="0" fontId="0" fillId="0" borderId="0" xfId="0"/>
    <xf numFmtId="0" fontId="5" fillId="0" borderId="0" xfId="37" applyFont="1" applyFill="1" applyAlignment="1">
      <alignment horizontal="center" wrapText="1"/>
    </xf>
    <xf numFmtId="0" fontId="5" fillId="0" borderId="0" xfId="37" applyFont="1" applyFill="1"/>
    <xf numFmtId="0" fontId="5" fillId="0" borderId="0" xfId="37" applyFont="1" applyFill="1" applyAlignment="1">
      <alignment horizontal="center"/>
    </xf>
    <xf numFmtId="0" fontId="5" fillId="0" borderId="0" xfId="37" applyFont="1" applyFill="1" applyAlignment="1">
      <alignment horizontal="center" vertical="center" wrapText="1"/>
    </xf>
    <xf numFmtId="0" fontId="5" fillId="0" borderId="0" xfId="37" applyFont="1" applyFill="1" applyBorder="1" applyAlignment="1">
      <alignment horizontal="center" vertical="center" wrapText="1"/>
    </xf>
    <xf numFmtId="0" fontId="5" fillId="0" borderId="0" xfId="37" applyFont="1" applyFill="1" applyBorder="1"/>
    <xf numFmtId="0" fontId="5" fillId="0" borderId="0" xfId="37" applyFont="1" applyFill="1" applyAlignment="1">
      <alignment horizontal="center" vertical="center"/>
    </xf>
    <xf numFmtId="0" fontId="5" fillId="0" borderId="0" xfId="37" applyFont="1" applyFill="1" applyAlignment="1">
      <alignment horizontal="left"/>
    </xf>
    <xf numFmtId="0" fontId="37" fillId="0" borderId="0" xfId="37" applyFont="1" applyFill="1" applyBorder="1" applyAlignment="1">
      <alignment horizontal="left" vertical="center"/>
    </xf>
    <xf numFmtId="4" fontId="6" fillId="0" borderId="0" xfId="37" applyNumberFormat="1" applyFont="1" applyFill="1" applyAlignment="1">
      <alignment horizontal="center" vertical="center"/>
    </xf>
    <xf numFmtId="49" fontId="28" fillId="0" borderId="0" xfId="37" applyNumberFormat="1" applyFont="1" applyFill="1" applyBorder="1" applyAlignment="1">
      <alignment horizontal="center" vertical="center"/>
    </xf>
    <xf numFmtId="3" fontId="28" fillId="0" borderId="0" xfId="37" applyNumberFormat="1" applyFont="1" applyFill="1" applyBorder="1" applyAlignment="1">
      <alignment horizontal="center" vertical="center" wrapText="1"/>
    </xf>
    <xf numFmtId="4" fontId="28" fillId="0" borderId="0" xfId="37" applyNumberFormat="1" applyFont="1" applyFill="1" applyBorder="1" applyAlignment="1">
      <alignment vertical="center" wrapText="1"/>
    </xf>
    <xf numFmtId="0" fontId="5" fillId="0" borderId="0" xfId="37" applyFont="1" applyFill="1" applyAlignment="1">
      <alignment horizontal="left" wrapText="1"/>
    </xf>
    <xf numFmtId="0" fontId="5" fillId="0" borderId="0" xfId="37" applyFont="1" applyFill="1" applyAlignment="1"/>
    <xf numFmtId="49" fontId="28" fillId="0" borderId="0" xfId="37" applyNumberFormat="1" applyFont="1" applyFill="1" applyBorder="1" applyAlignment="1">
      <alignment horizontal="center" vertical="center" wrapText="1"/>
    </xf>
    <xf numFmtId="14" fontId="5" fillId="0" borderId="0" xfId="37" applyNumberFormat="1" applyFont="1" applyFill="1" applyAlignment="1">
      <alignment horizontal="center" wrapText="1"/>
    </xf>
    <xf numFmtId="4" fontId="28" fillId="0" borderId="0" xfId="37" applyNumberFormat="1" applyFont="1" applyFill="1" applyBorder="1" applyAlignment="1">
      <alignment wrapText="1"/>
    </xf>
    <xf numFmtId="4" fontId="87" fillId="0" borderId="0" xfId="37" applyNumberFormat="1" applyFont="1" applyFill="1" applyBorder="1" applyAlignment="1">
      <alignment vertical="center" wrapText="1"/>
    </xf>
    <xf numFmtId="0" fontId="88" fillId="0" borderId="0" xfId="1137" applyFont="1" applyFill="1" applyAlignment="1"/>
    <xf numFmtId="0" fontId="6" fillId="0" borderId="15" xfId="966" applyFont="1" applyFill="1" applyBorder="1" applyAlignment="1">
      <alignment horizontal="left"/>
    </xf>
    <xf numFmtId="0" fontId="6" fillId="0" borderId="0" xfId="0" applyFont="1" applyFill="1" applyAlignment="1">
      <alignment vertical="center"/>
    </xf>
    <xf numFmtId="3" fontId="25" fillId="0" borderId="10" xfId="0" applyNumberFormat="1" applyFont="1" applyBorder="1" applyAlignment="1">
      <alignment horizontal="center" vertical="center" wrapText="1"/>
    </xf>
    <xf numFmtId="4" fontId="25" fillId="0" borderId="10" xfId="0" applyNumberFormat="1" applyFont="1" applyBorder="1" applyAlignment="1">
      <alignment horizontal="center" vertical="center" wrapText="1"/>
    </xf>
    <xf numFmtId="0" fontId="5" fillId="0" borderId="10" xfId="0" applyFont="1" applyFill="1" applyBorder="1" applyAlignment="1">
      <alignment horizontal="center" vertical="center" wrapText="1"/>
    </xf>
    <xf numFmtId="1" fontId="89" fillId="0" borderId="30" xfId="0" applyNumberFormat="1" applyFont="1" applyFill="1" applyBorder="1" applyAlignment="1">
      <alignment horizontal="center" vertical="center" wrapText="1"/>
    </xf>
    <xf numFmtId="49" fontId="89" fillId="0" borderId="30" xfId="0" applyNumberFormat="1" applyFont="1" applyFill="1" applyBorder="1" applyAlignment="1">
      <alignment horizontal="center" vertical="center" wrapText="1"/>
    </xf>
    <xf numFmtId="2" fontId="89" fillId="0" borderId="30" xfId="0" applyNumberFormat="1" applyFont="1" applyFill="1" applyBorder="1" applyAlignment="1">
      <alignment horizontal="center" vertical="center"/>
    </xf>
    <xf numFmtId="183" fontId="89" fillId="0" borderId="30" xfId="0" applyNumberFormat="1" applyFont="1" applyFill="1" applyBorder="1" applyAlignment="1">
      <alignment horizontal="right" vertical="center"/>
    </xf>
    <xf numFmtId="0" fontId="0" fillId="0" borderId="0" xfId="0" applyFill="1"/>
    <xf numFmtId="2" fontId="6" fillId="0" borderId="15" xfId="966" applyNumberFormat="1" applyFont="1" applyFill="1" applyBorder="1" applyAlignment="1">
      <alignment wrapText="1"/>
    </xf>
    <xf numFmtId="2" fontId="42" fillId="0" borderId="15" xfId="966" applyNumberFormat="1" applyFont="1" applyFill="1" applyBorder="1" applyAlignment="1">
      <alignment wrapText="1"/>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2" fontId="6" fillId="0" borderId="10" xfId="0" applyNumberFormat="1" applyFont="1" applyFill="1" applyBorder="1" applyAlignment="1">
      <alignment horizontal="center" vertical="center" wrapText="1"/>
    </xf>
    <xf numFmtId="0" fontId="6" fillId="0" borderId="10" xfId="0" applyFont="1" applyFill="1" applyBorder="1" applyAlignment="1">
      <alignment horizontal="center" vertical="center"/>
    </xf>
    <xf numFmtId="0" fontId="37" fillId="0" borderId="16" xfId="0" applyFont="1" applyBorder="1" applyAlignment="1">
      <alignment horizontal="left" vertical="center" wrapText="1"/>
    </xf>
    <xf numFmtId="0" fontId="37" fillId="0" borderId="0" xfId="0" applyFont="1" applyBorder="1" applyAlignment="1">
      <alignment horizontal="left" vertical="center" wrapText="1"/>
    </xf>
    <xf numFmtId="0" fontId="5" fillId="0" borderId="0" xfId="0" applyFont="1" applyFill="1" applyAlignment="1">
      <alignment horizontal="center"/>
    </xf>
    <xf numFmtId="0" fontId="37" fillId="0" borderId="0" xfId="0" applyFont="1" applyBorder="1" applyAlignment="1">
      <alignment horizontal="left" vertical="center"/>
    </xf>
    <xf numFmtId="0" fontId="28" fillId="0" borderId="0" xfId="0" applyFont="1" applyBorder="1" applyAlignment="1">
      <alignment horizontal="left" vertical="center" wrapText="1"/>
    </xf>
    <xf numFmtId="0" fontId="28" fillId="0" borderId="0" xfId="0" applyFont="1" applyBorder="1" applyAlignment="1">
      <alignment horizontal="left" vertical="center"/>
    </xf>
    <xf numFmtId="0" fontId="5" fillId="0" borderId="15" xfId="0" applyFont="1" applyFill="1" applyBorder="1" applyAlignment="1">
      <alignment horizontal="center" vertical="center"/>
    </xf>
    <xf numFmtId="0" fontId="31" fillId="0" borderId="0" xfId="0" applyFont="1" applyFill="1" applyAlignment="1">
      <alignment horizontal="center" vertical="center" wrapText="1"/>
    </xf>
    <xf numFmtId="0" fontId="31" fillId="0" borderId="0" xfId="0" applyFont="1" applyFill="1" applyAlignment="1">
      <alignment horizontal="center"/>
    </xf>
    <xf numFmtId="0" fontId="5" fillId="0" borderId="0" xfId="53" applyFont="1" applyAlignment="1">
      <alignment horizontal="center" vertical="center"/>
    </xf>
    <xf numFmtId="0" fontId="28" fillId="0" borderId="0" xfId="53" applyFont="1" applyAlignment="1">
      <alignment horizontal="center" vertical="top"/>
    </xf>
    <xf numFmtId="0" fontId="28" fillId="0" borderId="0" xfId="0" applyFont="1" applyFill="1" applyAlignment="1">
      <alignment horizontal="left" vertical="top"/>
    </xf>
    <xf numFmtId="0" fontId="5" fillId="0" borderId="0" xfId="52" applyFont="1" applyFill="1" applyAlignment="1">
      <alignment horizontal="left"/>
    </xf>
    <xf numFmtId="0" fontId="5" fillId="0" borderId="0" xfId="0" applyFont="1" applyFill="1" applyAlignment="1">
      <alignment horizontal="left" vertical="center"/>
    </xf>
    <xf numFmtId="2" fontId="5" fillId="0" borderId="15" xfId="52" applyNumberFormat="1" applyFont="1" applyFill="1" applyBorder="1" applyAlignment="1">
      <alignment horizontal="left" wrapText="1"/>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Fill="1" applyBorder="1" applyAlignment="1">
      <alignment horizontal="center"/>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Border="1" applyAlignment="1">
      <alignment horizontal="center" vertical="center" wrapText="1"/>
    </xf>
    <xf numFmtId="0" fontId="6" fillId="0" borderId="15" xfId="0" applyFont="1" applyFill="1" applyBorder="1" applyAlignment="1">
      <alignment horizontal="center" vertical="center" wrapText="1"/>
    </xf>
    <xf numFmtId="0" fontId="5" fillId="0" borderId="0" xfId="1137" applyFont="1" applyFill="1" applyAlignment="1">
      <alignment horizontal="left"/>
    </xf>
    <xf numFmtId="0" fontId="5" fillId="0" borderId="0" xfId="53" applyFont="1" applyAlignment="1">
      <alignment horizontal="left" vertical="center" wrapText="1"/>
    </xf>
    <xf numFmtId="0" fontId="88" fillId="0" borderId="0" xfId="53" applyFont="1" applyAlignment="1">
      <alignment horizontal="center" vertical="center"/>
    </xf>
    <xf numFmtId="0" fontId="6" fillId="0" borderId="0" xfId="53" applyFont="1" applyAlignment="1">
      <alignment horizontal="center" vertical="center"/>
    </xf>
    <xf numFmtId="2" fontId="6" fillId="0" borderId="0" xfId="1137" applyNumberFormat="1" applyFont="1" applyFill="1" applyBorder="1" applyAlignment="1">
      <alignment horizontal="left" wrapText="1"/>
    </xf>
    <xf numFmtId="0" fontId="5" fillId="0" borderId="0" xfId="37" applyFont="1" applyFill="1" applyAlignment="1">
      <alignment horizontal="center"/>
    </xf>
    <xf numFmtId="0" fontId="28" fillId="0" borderId="0" xfId="37" applyFont="1" applyBorder="1" applyAlignment="1">
      <alignment horizontal="left" vertical="center" wrapText="1"/>
    </xf>
    <xf numFmtId="0" fontId="28" fillId="0" borderId="0" xfId="37" applyFont="1" applyBorder="1" applyAlignment="1">
      <alignment horizontal="left" vertical="center"/>
    </xf>
    <xf numFmtId="0" fontId="37" fillId="0" borderId="16" xfId="37" applyFont="1" applyBorder="1" applyAlignment="1">
      <alignment horizontal="left" vertical="center" wrapText="1"/>
    </xf>
    <xf numFmtId="0" fontId="37" fillId="0" borderId="0" xfId="37" applyFont="1" applyBorder="1" applyAlignment="1">
      <alignment horizontal="left" vertical="center"/>
    </xf>
    <xf numFmtId="0" fontId="37" fillId="0" borderId="0" xfId="37" applyFont="1" applyBorder="1" applyAlignment="1">
      <alignment horizontal="left" vertical="center" wrapText="1"/>
    </xf>
    <xf numFmtId="4" fontId="25" fillId="0" borderId="11" xfId="0" applyNumberFormat="1" applyFont="1" applyBorder="1" applyAlignment="1">
      <alignment horizontal="center" vertical="center" wrapText="1"/>
    </xf>
    <xf numFmtId="4" fontId="25" fillId="0" borderId="13" xfId="0" applyNumberFormat="1" applyFont="1" applyBorder="1" applyAlignment="1">
      <alignment horizontal="center" vertical="center" wrapText="1"/>
    </xf>
    <xf numFmtId="4" fontId="25" fillId="0" borderId="12" xfId="0" applyNumberFormat="1" applyFont="1" applyBorder="1" applyAlignment="1">
      <alignment horizontal="center" vertical="center" wrapText="1"/>
    </xf>
    <xf numFmtId="0" fontId="25" fillId="0" borderId="0" xfId="37" applyFont="1" applyFill="1" applyBorder="1" applyAlignment="1">
      <alignment horizontal="left" vertical="center" wrapText="1"/>
    </xf>
    <xf numFmtId="0" fontId="5" fillId="0" borderId="10" xfId="54" applyFont="1" applyFill="1" applyBorder="1" applyAlignment="1">
      <alignment horizontal="center" vertical="center" wrapText="1"/>
    </xf>
    <xf numFmtId="49" fontId="25" fillId="0" borderId="0" xfId="37" applyNumberFormat="1" applyFont="1" applyFill="1" applyBorder="1" applyAlignment="1">
      <alignment horizontal="left" vertical="center"/>
    </xf>
    <xf numFmtId="0" fontId="31" fillId="0" borderId="0" xfId="37" applyFont="1" applyFill="1" applyAlignment="1">
      <alignment horizontal="center" vertical="center" wrapText="1"/>
    </xf>
    <xf numFmtId="0" fontId="88" fillId="0" borderId="0" xfId="37" applyFont="1" applyFill="1" applyAlignment="1">
      <alignment horizontal="center"/>
    </xf>
    <xf numFmtId="2" fontId="42" fillId="0" borderId="15" xfId="966" applyNumberFormat="1" applyFont="1" applyFill="1" applyBorder="1" applyAlignment="1">
      <alignment horizontal="left" wrapText="1"/>
    </xf>
    <xf numFmtId="2" fontId="6" fillId="0" borderId="0" xfId="966" applyNumberFormat="1" applyFont="1" applyFill="1" applyBorder="1" applyAlignment="1">
      <alignment horizontal="left" wrapText="1"/>
    </xf>
    <xf numFmtId="0" fontId="25" fillId="0" borderId="31" xfId="37" applyFont="1" applyBorder="1" applyAlignment="1">
      <alignment horizontal="center" vertical="center"/>
    </xf>
    <xf numFmtId="184" fontId="25" fillId="0" borderId="31" xfId="37" applyNumberFormat="1" applyFont="1" applyFill="1" applyBorder="1" applyAlignment="1">
      <alignment horizontal="center" vertical="center"/>
    </xf>
    <xf numFmtId="0" fontId="25" fillId="0" borderId="31" xfId="37" applyFont="1" applyFill="1" applyBorder="1" applyAlignment="1">
      <alignment horizontal="center" vertical="center"/>
    </xf>
  </cellXfs>
  <cellStyles count="1306">
    <cellStyle name=" 1" xfId="56"/>
    <cellStyle name="_2008г. и 4кв" xfId="57"/>
    <cellStyle name="_4_macro 2009" xfId="58"/>
    <cellStyle name="_Condition-long(2012-2030)нах" xfId="59"/>
    <cellStyle name="_CPI foodimp" xfId="60"/>
    <cellStyle name="_macro 2012 var 1" xfId="61"/>
    <cellStyle name="_SeriesAttributes" xfId="62"/>
    <cellStyle name="_v2008-2012-15.12.09вар(2)-11.2030" xfId="63"/>
    <cellStyle name="_v-2013-2030- 2b17.01.11Нах-cpiнов. курс inn 1-2-Е1xls" xfId="64"/>
    <cellStyle name="_Газ-расчет-16 0508Клдо 2023" xfId="65"/>
    <cellStyle name="_Газ-расчет-net-back 21,12.09 до 2030 в2" xfId="66"/>
    <cellStyle name="_ИПЦЖКХ2105 08-до 2023вар1" xfId="67"/>
    <cellStyle name="_Книга1" xfId="68"/>
    <cellStyle name="_Книга3" xfId="69"/>
    <cellStyle name="_Копия Condition-все вар13.12.08" xfId="70"/>
    <cellStyle name="_курсовые разницы 01,06,08" xfId="71"/>
    <cellStyle name="_Макро_2030 год" xfId="72"/>
    <cellStyle name="_Модель - 2(23)" xfId="73"/>
    <cellStyle name="_Правила заполнения" xfId="74"/>
    <cellStyle name="_Сб-macro 2020" xfId="75"/>
    <cellStyle name="_Сб-macro 2020_v2008-2012-15.12.09вар(2)-11.2030" xfId="76"/>
    <cellStyle name="_Сб-macro 2020_v2008-2012-23.09.09вар2а-11" xfId="77"/>
    <cellStyle name="_ЦФ  реализация акций 2008-2010" xfId="78"/>
    <cellStyle name="_ЦФ  реализация акций 2008-2010_акции по годам 2009-2012" xfId="79"/>
    <cellStyle name="_ЦФ  реализация акций 2008-2010_Копия Прогноз ПТРдо 2030г  (3)" xfId="80"/>
    <cellStyle name="_ЦФ  реализация акций 2008-2010_Прогноз ПТРдо 2030г." xfId="81"/>
    <cellStyle name="1Normal" xfId="82"/>
    <cellStyle name="20% - Accent1" xfId="83"/>
    <cellStyle name="20% - Accent2" xfId="84"/>
    <cellStyle name="20% - Accent3" xfId="85"/>
    <cellStyle name="20% - Accent4" xfId="86"/>
    <cellStyle name="20% - Accent5" xfId="87"/>
    <cellStyle name="20% - Accent6" xfId="88"/>
    <cellStyle name="20% — акцент1" xfId="1" builtinId="30" customBuiltin="1"/>
    <cellStyle name="20% - Акцент1 2" xfId="89"/>
    <cellStyle name="20% - Акцент1 3" xfId="90"/>
    <cellStyle name="20% — акцент2" xfId="2" builtinId="34" customBuiltin="1"/>
    <cellStyle name="20% - Акцент2 2" xfId="91"/>
    <cellStyle name="20% - Акцент2 3" xfId="92"/>
    <cellStyle name="20% — акцент3" xfId="3" builtinId="38" customBuiltin="1"/>
    <cellStyle name="20% - Акцент3 2" xfId="93"/>
    <cellStyle name="20% - Акцент3 3" xfId="94"/>
    <cellStyle name="20% — акцент4" xfId="4" builtinId="42" customBuiltin="1"/>
    <cellStyle name="20% - Акцент4 2" xfId="95"/>
    <cellStyle name="20% - Акцент4 3" xfId="96"/>
    <cellStyle name="20% — акцент5" xfId="5" builtinId="46" customBuiltin="1"/>
    <cellStyle name="20% - Акцент5 2" xfId="97"/>
    <cellStyle name="20% - Акцент5 3" xfId="98"/>
    <cellStyle name="20% — акцент6" xfId="6" builtinId="50" customBuiltin="1"/>
    <cellStyle name="20% - Акцент6 2" xfId="99"/>
    <cellStyle name="20% - Акцент6 3" xfId="100"/>
    <cellStyle name="40% - Accent1" xfId="101"/>
    <cellStyle name="40% - Accent2" xfId="102"/>
    <cellStyle name="40% - Accent3" xfId="103"/>
    <cellStyle name="40% - Accent4" xfId="104"/>
    <cellStyle name="40% - Accent5" xfId="105"/>
    <cellStyle name="40% - Accent6" xfId="106"/>
    <cellStyle name="40% — акцент1" xfId="7" builtinId="31" customBuiltin="1"/>
    <cellStyle name="40% - Акцент1 2" xfId="107"/>
    <cellStyle name="40% - Акцент1 3" xfId="108"/>
    <cellStyle name="40% — акцент2" xfId="8" builtinId="35" customBuiltin="1"/>
    <cellStyle name="40% - Акцент2 2" xfId="109"/>
    <cellStyle name="40% - Акцент2 3" xfId="110"/>
    <cellStyle name="40% — акцент3" xfId="9" builtinId="39" customBuiltin="1"/>
    <cellStyle name="40% - Акцент3 2" xfId="111"/>
    <cellStyle name="40% - Акцент3 3" xfId="112"/>
    <cellStyle name="40% — акцент4" xfId="10" builtinId="43" customBuiltin="1"/>
    <cellStyle name="40% - Акцент4 2" xfId="113"/>
    <cellStyle name="40% - Акцент4 3" xfId="114"/>
    <cellStyle name="40% — акцент5" xfId="11" builtinId="47" customBuiltin="1"/>
    <cellStyle name="40% - Акцент5 2" xfId="115"/>
    <cellStyle name="40% - Акцент5 3" xfId="116"/>
    <cellStyle name="40% — акцент6" xfId="12" builtinId="51" customBuiltin="1"/>
    <cellStyle name="40% - Акцент6 2" xfId="117"/>
    <cellStyle name="40% - Акцент6 3" xfId="118"/>
    <cellStyle name="60% - Accent1" xfId="119"/>
    <cellStyle name="60% - Accent2" xfId="120"/>
    <cellStyle name="60% - Accent3" xfId="121"/>
    <cellStyle name="60% - Accent4" xfId="122"/>
    <cellStyle name="60% - Accent5" xfId="123"/>
    <cellStyle name="60% - Accent6" xfId="124"/>
    <cellStyle name="60% — акцент1" xfId="13" builtinId="32" customBuiltin="1"/>
    <cellStyle name="60% - Акцент1 2" xfId="125"/>
    <cellStyle name="60% — акцент2" xfId="14" builtinId="36" customBuiltin="1"/>
    <cellStyle name="60% - Акцент2 2" xfId="126"/>
    <cellStyle name="60% — акцент3" xfId="15" builtinId="40" customBuiltin="1"/>
    <cellStyle name="60% - Акцент3 2" xfId="127"/>
    <cellStyle name="60% — акцент4" xfId="16" builtinId="44" customBuiltin="1"/>
    <cellStyle name="60% - Акцент4 2" xfId="128"/>
    <cellStyle name="60% — акцент5" xfId="17" builtinId="48" customBuiltin="1"/>
    <cellStyle name="60% - Акцент5 2" xfId="129"/>
    <cellStyle name="60% — акцент6" xfId="18" builtinId="52" customBuiltin="1"/>
    <cellStyle name="60% - Акцент6 2" xfId="130"/>
    <cellStyle name="Accent1" xfId="131"/>
    <cellStyle name="Accent1 - 20%" xfId="132"/>
    <cellStyle name="Accent1 - 20% 2" xfId="133"/>
    <cellStyle name="Accent1 - 20% 3" xfId="134"/>
    <cellStyle name="Accent1 - 20% 4" xfId="135"/>
    <cellStyle name="Accent1 - 20% 5" xfId="136"/>
    <cellStyle name="Accent1 - 20% 6" xfId="137"/>
    <cellStyle name="Accent1 - 40%" xfId="138"/>
    <cellStyle name="Accent1 - 40% 2" xfId="139"/>
    <cellStyle name="Accent1 - 40% 3" xfId="140"/>
    <cellStyle name="Accent1 - 40% 4" xfId="141"/>
    <cellStyle name="Accent1 - 40% 5" xfId="142"/>
    <cellStyle name="Accent1 - 40% 6" xfId="143"/>
    <cellStyle name="Accent1 - 60%" xfId="144"/>
    <cellStyle name="Accent1 - 60% 2" xfId="145"/>
    <cellStyle name="Accent1 - 60% 3" xfId="146"/>
    <cellStyle name="Accent1 - 60% 4" xfId="147"/>
    <cellStyle name="Accent1 - 60% 5" xfId="148"/>
    <cellStyle name="Accent1 - 60% 6" xfId="149"/>
    <cellStyle name="Accent1_акции по годам 2009-2012" xfId="150"/>
    <cellStyle name="Accent2" xfId="151"/>
    <cellStyle name="Accent2 - 20%" xfId="152"/>
    <cellStyle name="Accent2 - 20% 2" xfId="153"/>
    <cellStyle name="Accent2 - 20% 3" xfId="154"/>
    <cellStyle name="Accent2 - 20% 4" xfId="155"/>
    <cellStyle name="Accent2 - 20% 5" xfId="156"/>
    <cellStyle name="Accent2 - 20% 6" xfId="157"/>
    <cellStyle name="Accent2 - 40%" xfId="158"/>
    <cellStyle name="Accent2 - 40% 2" xfId="159"/>
    <cellStyle name="Accent2 - 40% 3" xfId="160"/>
    <cellStyle name="Accent2 - 40% 4" xfId="161"/>
    <cellStyle name="Accent2 - 40% 5" xfId="162"/>
    <cellStyle name="Accent2 - 40% 6" xfId="163"/>
    <cellStyle name="Accent2 - 60%" xfId="164"/>
    <cellStyle name="Accent2 - 60% 2" xfId="165"/>
    <cellStyle name="Accent2 - 60% 3" xfId="166"/>
    <cellStyle name="Accent2 - 60% 4" xfId="167"/>
    <cellStyle name="Accent2 - 60% 5" xfId="168"/>
    <cellStyle name="Accent2 - 60% 6" xfId="169"/>
    <cellStyle name="Accent2_акции по годам 2009-2012" xfId="170"/>
    <cellStyle name="Accent3" xfId="171"/>
    <cellStyle name="Accent3 - 20%" xfId="172"/>
    <cellStyle name="Accent3 - 20% 2" xfId="173"/>
    <cellStyle name="Accent3 - 20% 3" xfId="174"/>
    <cellStyle name="Accent3 - 20% 4" xfId="175"/>
    <cellStyle name="Accent3 - 20% 5" xfId="176"/>
    <cellStyle name="Accent3 - 20% 6" xfId="177"/>
    <cellStyle name="Accent3 - 40%" xfId="178"/>
    <cellStyle name="Accent3 - 40% 2" xfId="179"/>
    <cellStyle name="Accent3 - 40% 3" xfId="180"/>
    <cellStyle name="Accent3 - 40% 4" xfId="181"/>
    <cellStyle name="Accent3 - 40% 5" xfId="182"/>
    <cellStyle name="Accent3 - 40% 6" xfId="183"/>
    <cellStyle name="Accent3 - 60%" xfId="184"/>
    <cellStyle name="Accent3 - 60% 2" xfId="185"/>
    <cellStyle name="Accent3 - 60% 3" xfId="186"/>
    <cellStyle name="Accent3 - 60% 4" xfId="187"/>
    <cellStyle name="Accent3 - 60% 5" xfId="188"/>
    <cellStyle name="Accent3 - 60% 6" xfId="189"/>
    <cellStyle name="Accent3_7-р" xfId="190"/>
    <cellStyle name="Accent4" xfId="191"/>
    <cellStyle name="Accent4 - 20%" xfId="192"/>
    <cellStyle name="Accent4 - 20% 2" xfId="193"/>
    <cellStyle name="Accent4 - 20% 3" xfId="194"/>
    <cellStyle name="Accent4 - 20% 4" xfId="195"/>
    <cellStyle name="Accent4 - 20% 5" xfId="196"/>
    <cellStyle name="Accent4 - 20% 6" xfId="197"/>
    <cellStyle name="Accent4 - 40%" xfId="198"/>
    <cellStyle name="Accent4 - 40% 2" xfId="199"/>
    <cellStyle name="Accent4 - 40% 3" xfId="200"/>
    <cellStyle name="Accent4 - 40% 4" xfId="201"/>
    <cellStyle name="Accent4 - 40% 5" xfId="202"/>
    <cellStyle name="Accent4 - 40% 6" xfId="203"/>
    <cellStyle name="Accent4 - 60%" xfId="204"/>
    <cellStyle name="Accent4 - 60% 2" xfId="205"/>
    <cellStyle name="Accent4 - 60% 3" xfId="206"/>
    <cellStyle name="Accent4 - 60% 4" xfId="207"/>
    <cellStyle name="Accent4 - 60% 5" xfId="208"/>
    <cellStyle name="Accent4 - 60% 6" xfId="209"/>
    <cellStyle name="Accent4_7-р" xfId="210"/>
    <cellStyle name="Accent5" xfId="211"/>
    <cellStyle name="Accent5 - 20%" xfId="212"/>
    <cellStyle name="Accent5 - 20% 2" xfId="213"/>
    <cellStyle name="Accent5 - 20% 3" xfId="214"/>
    <cellStyle name="Accent5 - 20% 4" xfId="215"/>
    <cellStyle name="Accent5 - 20% 5" xfId="216"/>
    <cellStyle name="Accent5 - 20% 6" xfId="217"/>
    <cellStyle name="Accent5 - 40%" xfId="218"/>
    <cellStyle name="Accent5 - 60%" xfId="219"/>
    <cellStyle name="Accent5 - 60% 2" xfId="220"/>
    <cellStyle name="Accent5 - 60% 3" xfId="221"/>
    <cellStyle name="Accent5 - 60% 4" xfId="222"/>
    <cellStyle name="Accent5 - 60% 5" xfId="223"/>
    <cellStyle name="Accent5 - 60% 6" xfId="224"/>
    <cellStyle name="Accent5_7-р" xfId="225"/>
    <cellStyle name="Accent6" xfId="226"/>
    <cellStyle name="Accent6 - 20%" xfId="227"/>
    <cellStyle name="Accent6 - 40%" xfId="228"/>
    <cellStyle name="Accent6 - 40% 2" xfId="229"/>
    <cellStyle name="Accent6 - 40% 3" xfId="230"/>
    <cellStyle name="Accent6 - 40% 4" xfId="231"/>
    <cellStyle name="Accent6 - 40% 5" xfId="232"/>
    <cellStyle name="Accent6 - 40% 6" xfId="233"/>
    <cellStyle name="Accent6 - 60%" xfId="234"/>
    <cellStyle name="Accent6 - 60% 2" xfId="235"/>
    <cellStyle name="Accent6 - 60% 3" xfId="236"/>
    <cellStyle name="Accent6 - 60% 4" xfId="237"/>
    <cellStyle name="Accent6 - 60% 5" xfId="238"/>
    <cellStyle name="Accent6 - 60% 6" xfId="239"/>
    <cellStyle name="Accent6_7-р" xfId="240"/>
    <cellStyle name="Annotations Cell - PerformancePoint" xfId="241"/>
    <cellStyle name="Arial007000001514155735" xfId="242"/>
    <cellStyle name="Arial007000001514155735 2" xfId="243"/>
    <cellStyle name="Arial0070000015536870911" xfId="244"/>
    <cellStyle name="Arial0070000015536870911 2" xfId="245"/>
    <cellStyle name="Arial007000001565535" xfId="246"/>
    <cellStyle name="Arial007000001565535 2" xfId="247"/>
    <cellStyle name="Arial0110010000536870911" xfId="248"/>
    <cellStyle name="Arial01101000015536870911" xfId="249"/>
    <cellStyle name="Arial017010000536870911" xfId="250"/>
    <cellStyle name="Arial018000000536870911" xfId="251"/>
    <cellStyle name="Arial10170100015536870911" xfId="252"/>
    <cellStyle name="Arial10170100015536870911 2" xfId="253"/>
    <cellStyle name="Arial107000000536870911" xfId="254"/>
    <cellStyle name="Arial107000001514155735" xfId="255"/>
    <cellStyle name="Arial107000001514155735 2" xfId="256"/>
    <cellStyle name="Arial107000001514155735FMT" xfId="257"/>
    <cellStyle name="Arial107000001514155735FMT 2" xfId="258"/>
    <cellStyle name="Arial1070000015536870911" xfId="259"/>
    <cellStyle name="Arial1070000015536870911 2" xfId="260"/>
    <cellStyle name="Arial1070000015536870911FMT" xfId="261"/>
    <cellStyle name="Arial1070000015536870911FMT 2" xfId="262"/>
    <cellStyle name="Arial107000001565535" xfId="263"/>
    <cellStyle name="Arial107000001565535 2" xfId="264"/>
    <cellStyle name="Arial107000001565535FMT" xfId="265"/>
    <cellStyle name="Arial107000001565535FMT 2" xfId="266"/>
    <cellStyle name="Arial117100000536870911" xfId="267"/>
    <cellStyle name="Arial118000000536870911" xfId="268"/>
    <cellStyle name="Arial2110100000536870911" xfId="269"/>
    <cellStyle name="Arial21101000015536870911" xfId="270"/>
    <cellStyle name="Arial2170000015536870911" xfId="271"/>
    <cellStyle name="Arial2170000015536870911 2" xfId="272"/>
    <cellStyle name="Arial2170000015536870911FMT" xfId="273"/>
    <cellStyle name="Arial2170000015536870911FMT 2" xfId="274"/>
    <cellStyle name="Bad" xfId="275"/>
    <cellStyle name="Calc Currency (0)" xfId="276"/>
    <cellStyle name="Calc Currency (2)" xfId="277"/>
    <cellStyle name="Calc Percent (0)" xfId="278"/>
    <cellStyle name="Calc Percent (1)" xfId="279"/>
    <cellStyle name="Calc Percent (2)" xfId="280"/>
    <cellStyle name="Calc Units (0)" xfId="281"/>
    <cellStyle name="Calc Units (1)" xfId="282"/>
    <cellStyle name="Calc Units (2)" xfId="283"/>
    <cellStyle name="Calculation" xfId="284"/>
    <cellStyle name="Check Cell" xfId="285"/>
    <cellStyle name="Comma [00]" xfId="286"/>
    <cellStyle name="Comma 2" xfId="287"/>
    <cellStyle name="Comma 3" xfId="288"/>
    <cellStyle name="Currency [00]" xfId="289"/>
    <cellStyle name="Data Cell - PerformancePoint" xfId="290"/>
    <cellStyle name="Data Entry Cell - PerformancePoint" xfId="291"/>
    <cellStyle name="Date Short" xfId="292"/>
    <cellStyle name="Default" xfId="293"/>
    <cellStyle name="Dezimal [0]_PERSONAL" xfId="294"/>
    <cellStyle name="Dezimal_PERSONAL" xfId="295"/>
    <cellStyle name="Emphasis 1" xfId="296"/>
    <cellStyle name="Emphasis 1 2" xfId="297"/>
    <cellStyle name="Emphasis 1 3" xfId="298"/>
    <cellStyle name="Emphasis 1 4" xfId="299"/>
    <cellStyle name="Emphasis 1 5" xfId="300"/>
    <cellStyle name="Emphasis 1 6" xfId="301"/>
    <cellStyle name="Emphasis 2" xfId="302"/>
    <cellStyle name="Emphasis 2 2" xfId="303"/>
    <cellStyle name="Emphasis 2 3" xfId="304"/>
    <cellStyle name="Emphasis 2 4" xfId="305"/>
    <cellStyle name="Emphasis 2 5" xfId="306"/>
    <cellStyle name="Emphasis 2 6" xfId="307"/>
    <cellStyle name="Emphasis 3" xfId="308"/>
    <cellStyle name="Enter Currency (0)" xfId="309"/>
    <cellStyle name="Enter Currency (2)" xfId="310"/>
    <cellStyle name="Enter Units (0)" xfId="311"/>
    <cellStyle name="Enter Units (1)" xfId="312"/>
    <cellStyle name="Enter Units (2)" xfId="313"/>
    <cellStyle name="Euro" xfId="314"/>
    <cellStyle name="Explanatory Text" xfId="315"/>
    <cellStyle name="Good" xfId="316"/>
    <cellStyle name="Good 2" xfId="317"/>
    <cellStyle name="Good 3" xfId="318"/>
    <cellStyle name="Good 4" xfId="319"/>
    <cellStyle name="Good_7-р_Из_Системы" xfId="320"/>
    <cellStyle name="Header1" xfId="321"/>
    <cellStyle name="Header2" xfId="322"/>
    <cellStyle name="Heading 1" xfId="323"/>
    <cellStyle name="Heading 2" xfId="324"/>
    <cellStyle name="Heading 3" xfId="325"/>
    <cellStyle name="Heading 4" xfId="326"/>
    <cellStyle name="Input" xfId="327"/>
    <cellStyle name="Link Currency (0)" xfId="328"/>
    <cellStyle name="Link Currency (2)" xfId="329"/>
    <cellStyle name="Link Units (0)" xfId="330"/>
    <cellStyle name="Link Units (1)" xfId="331"/>
    <cellStyle name="Link Units (2)" xfId="332"/>
    <cellStyle name="Linked Cell" xfId="333"/>
    <cellStyle name="Locked Cell - PerformancePoint" xfId="334"/>
    <cellStyle name="Neutral" xfId="335"/>
    <cellStyle name="Neutral 2" xfId="336"/>
    <cellStyle name="Neutral 3" xfId="337"/>
    <cellStyle name="Neutral 4" xfId="338"/>
    <cellStyle name="Neutral_7-р_Из_Системы" xfId="339"/>
    <cellStyle name="Norma11l" xfId="340"/>
    <cellStyle name="Normal" xfId="961"/>
    <cellStyle name="Normal 2" xfId="341"/>
    <cellStyle name="Normal 2 2" xfId="342"/>
    <cellStyle name="Normal 3" xfId="343"/>
    <cellStyle name="Normal 4" xfId="344"/>
    <cellStyle name="Normal 5" xfId="345"/>
    <cellStyle name="Normal_macro 2012 var 1" xfId="346"/>
    <cellStyle name="Note" xfId="347"/>
    <cellStyle name="Note 2" xfId="348"/>
    <cellStyle name="Note 3" xfId="349"/>
    <cellStyle name="Note 4" xfId="350"/>
    <cellStyle name="Note_7-р_Из_Системы" xfId="351"/>
    <cellStyle name="Output" xfId="352"/>
    <cellStyle name="Percent [0]" xfId="353"/>
    <cellStyle name="Percent [00]" xfId="354"/>
    <cellStyle name="Percent 2" xfId="355"/>
    <cellStyle name="Percent 3" xfId="356"/>
    <cellStyle name="PrePop Currency (0)" xfId="357"/>
    <cellStyle name="PrePop Currency (2)" xfId="358"/>
    <cellStyle name="PrePop Units (0)" xfId="359"/>
    <cellStyle name="PrePop Units (1)" xfId="360"/>
    <cellStyle name="PrePop Units (2)" xfId="361"/>
    <cellStyle name="SAPBEXaggData" xfId="362"/>
    <cellStyle name="SAPBEXaggData 2" xfId="363"/>
    <cellStyle name="SAPBEXaggData 3" xfId="364"/>
    <cellStyle name="SAPBEXaggData 4" xfId="365"/>
    <cellStyle name="SAPBEXaggData 5" xfId="366"/>
    <cellStyle name="SAPBEXaggData 6" xfId="367"/>
    <cellStyle name="SAPBEXaggDataEmph" xfId="368"/>
    <cellStyle name="SAPBEXaggDataEmph 2" xfId="369"/>
    <cellStyle name="SAPBEXaggDataEmph 3" xfId="370"/>
    <cellStyle name="SAPBEXaggDataEmph 4" xfId="371"/>
    <cellStyle name="SAPBEXaggDataEmph 5" xfId="372"/>
    <cellStyle name="SAPBEXaggDataEmph 6" xfId="373"/>
    <cellStyle name="SAPBEXaggItem" xfId="374"/>
    <cellStyle name="SAPBEXaggItem 2" xfId="375"/>
    <cellStyle name="SAPBEXaggItem 3" xfId="376"/>
    <cellStyle name="SAPBEXaggItem 4" xfId="377"/>
    <cellStyle name="SAPBEXaggItem 5" xfId="378"/>
    <cellStyle name="SAPBEXaggItem 6" xfId="379"/>
    <cellStyle name="SAPBEXaggItemX" xfId="380"/>
    <cellStyle name="SAPBEXaggItemX 2" xfId="381"/>
    <cellStyle name="SAPBEXaggItemX 3" xfId="382"/>
    <cellStyle name="SAPBEXaggItemX 4" xfId="383"/>
    <cellStyle name="SAPBEXaggItemX 5" xfId="384"/>
    <cellStyle name="SAPBEXaggItemX 6" xfId="385"/>
    <cellStyle name="SAPBEXchaText" xfId="386"/>
    <cellStyle name="SAPBEXchaText 2" xfId="387"/>
    <cellStyle name="SAPBEXchaText 3" xfId="388"/>
    <cellStyle name="SAPBEXchaText 4" xfId="389"/>
    <cellStyle name="SAPBEXchaText 5" xfId="390"/>
    <cellStyle name="SAPBEXchaText 6" xfId="391"/>
    <cellStyle name="SAPBEXchaText_Приложение_1_к_7-у-о_2009_Кв_1_ФСТ" xfId="392"/>
    <cellStyle name="SAPBEXexcBad7" xfId="393"/>
    <cellStyle name="SAPBEXexcBad7 2" xfId="394"/>
    <cellStyle name="SAPBEXexcBad7 3" xfId="395"/>
    <cellStyle name="SAPBEXexcBad7 4" xfId="396"/>
    <cellStyle name="SAPBEXexcBad7 5" xfId="397"/>
    <cellStyle name="SAPBEXexcBad7 6" xfId="398"/>
    <cellStyle name="SAPBEXexcBad8" xfId="399"/>
    <cellStyle name="SAPBEXexcBad8 2" xfId="400"/>
    <cellStyle name="SAPBEXexcBad8 3" xfId="401"/>
    <cellStyle name="SAPBEXexcBad8 4" xfId="402"/>
    <cellStyle name="SAPBEXexcBad8 5" xfId="403"/>
    <cellStyle name="SAPBEXexcBad8 6" xfId="404"/>
    <cellStyle name="SAPBEXexcBad9" xfId="405"/>
    <cellStyle name="SAPBEXexcBad9 2" xfId="406"/>
    <cellStyle name="SAPBEXexcBad9 3" xfId="407"/>
    <cellStyle name="SAPBEXexcBad9 4" xfId="408"/>
    <cellStyle name="SAPBEXexcBad9 5" xfId="409"/>
    <cellStyle name="SAPBEXexcBad9 6" xfId="410"/>
    <cellStyle name="SAPBEXexcCritical4" xfId="411"/>
    <cellStyle name="SAPBEXexcCritical4 2" xfId="412"/>
    <cellStyle name="SAPBEXexcCritical4 3" xfId="413"/>
    <cellStyle name="SAPBEXexcCritical4 4" xfId="414"/>
    <cellStyle name="SAPBEXexcCritical4 5" xfId="415"/>
    <cellStyle name="SAPBEXexcCritical4 6" xfId="416"/>
    <cellStyle name="SAPBEXexcCritical5" xfId="417"/>
    <cellStyle name="SAPBEXexcCritical5 2" xfId="418"/>
    <cellStyle name="SAPBEXexcCritical5 3" xfId="419"/>
    <cellStyle name="SAPBEXexcCritical5 4" xfId="420"/>
    <cellStyle name="SAPBEXexcCritical5 5" xfId="421"/>
    <cellStyle name="SAPBEXexcCritical5 6" xfId="422"/>
    <cellStyle name="SAPBEXexcCritical6" xfId="423"/>
    <cellStyle name="SAPBEXexcCritical6 2" xfId="424"/>
    <cellStyle name="SAPBEXexcCritical6 3" xfId="425"/>
    <cellStyle name="SAPBEXexcCritical6 4" xfId="426"/>
    <cellStyle name="SAPBEXexcCritical6 5" xfId="427"/>
    <cellStyle name="SAPBEXexcCritical6 6" xfId="428"/>
    <cellStyle name="SAPBEXexcGood1" xfId="429"/>
    <cellStyle name="SAPBEXexcGood1 2" xfId="430"/>
    <cellStyle name="SAPBEXexcGood1 3" xfId="431"/>
    <cellStyle name="SAPBEXexcGood1 4" xfId="432"/>
    <cellStyle name="SAPBEXexcGood1 5" xfId="433"/>
    <cellStyle name="SAPBEXexcGood1 6" xfId="434"/>
    <cellStyle name="SAPBEXexcGood2" xfId="435"/>
    <cellStyle name="SAPBEXexcGood2 2" xfId="436"/>
    <cellStyle name="SAPBEXexcGood2 3" xfId="437"/>
    <cellStyle name="SAPBEXexcGood2 4" xfId="438"/>
    <cellStyle name="SAPBEXexcGood2 5" xfId="439"/>
    <cellStyle name="SAPBEXexcGood2 6" xfId="440"/>
    <cellStyle name="SAPBEXexcGood3" xfId="441"/>
    <cellStyle name="SAPBEXexcGood3 2" xfId="442"/>
    <cellStyle name="SAPBEXexcGood3 3" xfId="443"/>
    <cellStyle name="SAPBEXexcGood3 4" xfId="444"/>
    <cellStyle name="SAPBEXexcGood3 5" xfId="445"/>
    <cellStyle name="SAPBEXexcGood3 6" xfId="446"/>
    <cellStyle name="SAPBEXfilterDrill" xfId="447"/>
    <cellStyle name="SAPBEXfilterDrill 2" xfId="448"/>
    <cellStyle name="SAPBEXfilterDrill 3" xfId="449"/>
    <cellStyle name="SAPBEXfilterDrill 4" xfId="450"/>
    <cellStyle name="SAPBEXfilterDrill 5" xfId="451"/>
    <cellStyle name="SAPBEXfilterDrill 6" xfId="452"/>
    <cellStyle name="SAPBEXfilterItem" xfId="453"/>
    <cellStyle name="SAPBEXfilterItem 2" xfId="454"/>
    <cellStyle name="SAPBEXfilterItem 3" xfId="455"/>
    <cellStyle name="SAPBEXfilterItem 4" xfId="456"/>
    <cellStyle name="SAPBEXfilterItem 5" xfId="457"/>
    <cellStyle name="SAPBEXfilterItem 6" xfId="458"/>
    <cellStyle name="SAPBEXfilterText" xfId="459"/>
    <cellStyle name="SAPBEXfilterText 2" xfId="460"/>
    <cellStyle name="SAPBEXfilterText 3" xfId="461"/>
    <cellStyle name="SAPBEXfilterText 4" xfId="462"/>
    <cellStyle name="SAPBEXfilterText 5" xfId="463"/>
    <cellStyle name="SAPBEXfilterText 6" xfId="464"/>
    <cellStyle name="SAPBEXformats" xfId="465"/>
    <cellStyle name="SAPBEXformats 2" xfId="466"/>
    <cellStyle name="SAPBEXformats 3" xfId="467"/>
    <cellStyle name="SAPBEXformats 4" xfId="468"/>
    <cellStyle name="SAPBEXformats 5" xfId="469"/>
    <cellStyle name="SAPBEXformats 6" xfId="470"/>
    <cellStyle name="SAPBEXheaderItem" xfId="471"/>
    <cellStyle name="SAPBEXheaderItem 2" xfId="472"/>
    <cellStyle name="SAPBEXheaderItem 3" xfId="473"/>
    <cellStyle name="SAPBEXheaderItem 4" xfId="474"/>
    <cellStyle name="SAPBEXheaderItem 5" xfId="475"/>
    <cellStyle name="SAPBEXheaderItem 6" xfId="476"/>
    <cellStyle name="SAPBEXheaderText" xfId="477"/>
    <cellStyle name="SAPBEXheaderText 2" xfId="478"/>
    <cellStyle name="SAPBEXheaderText 3" xfId="479"/>
    <cellStyle name="SAPBEXheaderText 4" xfId="480"/>
    <cellStyle name="SAPBEXheaderText 5" xfId="481"/>
    <cellStyle name="SAPBEXheaderText 6" xfId="482"/>
    <cellStyle name="SAPBEXHLevel0" xfId="483"/>
    <cellStyle name="SAPBEXHLevel0 2" xfId="484"/>
    <cellStyle name="SAPBEXHLevel0 3" xfId="485"/>
    <cellStyle name="SAPBEXHLevel0 4" xfId="486"/>
    <cellStyle name="SAPBEXHLevel0 5" xfId="487"/>
    <cellStyle name="SAPBEXHLevel0 6" xfId="488"/>
    <cellStyle name="SAPBEXHLevel0 7" xfId="489"/>
    <cellStyle name="SAPBEXHLevel0_7y-отчетная_РЖД_2009_04" xfId="490"/>
    <cellStyle name="SAPBEXHLevel0X" xfId="491"/>
    <cellStyle name="SAPBEXHLevel0X 2" xfId="492"/>
    <cellStyle name="SAPBEXHLevel0X 3" xfId="493"/>
    <cellStyle name="SAPBEXHLevel0X 4" xfId="494"/>
    <cellStyle name="SAPBEXHLevel0X 5" xfId="495"/>
    <cellStyle name="SAPBEXHLevel0X 6" xfId="496"/>
    <cellStyle name="SAPBEXHLevel0X 7" xfId="497"/>
    <cellStyle name="SAPBEXHLevel0X 8" xfId="498"/>
    <cellStyle name="SAPBEXHLevel0X 9" xfId="499"/>
    <cellStyle name="SAPBEXHLevel0X_7-р_Из_Системы" xfId="500"/>
    <cellStyle name="SAPBEXHLevel1" xfId="501"/>
    <cellStyle name="SAPBEXHLevel1 2" xfId="502"/>
    <cellStyle name="SAPBEXHLevel1 3" xfId="503"/>
    <cellStyle name="SAPBEXHLevel1 4" xfId="504"/>
    <cellStyle name="SAPBEXHLevel1 5" xfId="505"/>
    <cellStyle name="SAPBEXHLevel1 6" xfId="506"/>
    <cellStyle name="SAPBEXHLevel1 7" xfId="507"/>
    <cellStyle name="SAPBEXHLevel1_7y-отчетная_РЖД_2009_04" xfId="508"/>
    <cellStyle name="SAPBEXHLevel1X" xfId="509"/>
    <cellStyle name="SAPBEXHLevel1X 2" xfId="510"/>
    <cellStyle name="SAPBEXHLevel1X 3" xfId="511"/>
    <cellStyle name="SAPBEXHLevel1X 4" xfId="512"/>
    <cellStyle name="SAPBEXHLevel1X 5" xfId="513"/>
    <cellStyle name="SAPBEXHLevel1X 6" xfId="514"/>
    <cellStyle name="SAPBEXHLevel1X 7" xfId="515"/>
    <cellStyle name="SAPBEXHLevel1X 8" xfId="516"/>
    <cellStyle name="SAPBEXHLevel1X 9" xfId="517"/>
    <cellStyle name="SAPBEXHLevel1X_7-р_Из_Системы" xfId="518"/>
    <cellStyle name="SAPBEXHLevel2" xfId="519"/>
    <cellStyle name="SAPBEXHLevel2 2" xfId="520"/>
    <cellStyle name="SAPBEXHLevel2 3" xfId="521"/>
    <cellStyle name="SAPBEXHLevel2 4" xfId="522"/>
    <cellStyle name="SAPBEXHLevel2 5" xfId="523"/>
    <cellStyle name="SAPBEXHLevel2 6" xfId="524"/>
    <cellStyle name="SAPBEXHLevel2_Приложение_1_к_7-у-о_2009_Кв_1_ФСТ" xfId="525"/>
    <cellStyle name="SAPBEXHLevel2X" xfId="526"/>
    <cellStyle name="SAPBEXHLevel2X 2" xfId="527"/>
    <cellStyle name="SAPBEXHLevel2X 3" xfId="528"/>
    <cellStyle name="SAPBEXHLevel2X 4" xfId="529"/>
    <cellStyle name="SAPBEXHLevel2X 5" xfId="530"/>
    <cellStyle name="SAPBEXHLevel2X 6" xfId="531"/>
    <cellStyle name="SAPBEXHLevel2X 7" xfId="532"/>
    <cellStyle name="SAPBEXHLevel2X 8" xfId="533"/>
    <cellStyle name="SAPBEXHLevel2X 9" xfId="534"/>
    <cellStyle name="SAPBEXHLevel2X_7-р_Из_Системы" xfId="535"/>
    <cellStyle name="SAPBEXHLevel3" xfId="536"/>
    <cellStyle name="SAPBEXHLevel3 2" xfId="537"/>
    <cellStyle name="SAPBEXHLevel3 3" xfId="538"/>
    <cellStyle name="SAPBEXHLevel3 4" xfId="539"/>
    <cellStyle name="SAPBEXHLevel3 5" xfId="540"/>
    <cellStyle name="SAPBEXHLevel3 6" xfId="541"/>
    <cellStyle name="SAPBEXHLevel3_Приложение_1_к_7-у-о_2009_Кв_1_ФСТ" xfId="542"/>
    <cellStyle name="SAPBEXHLevel3X" xfId="543"/>
    <cellStyle name="SAPBEXHLevel3X 2" xfId="544"/>
    <cellStyle name="SAPBEXHLevel3X 3" xfId="545"/>
    <cellStyle name="SAPBEXHLevel3X 4" xfId="546"/>
    <cellStyle name="SAPBEXHLevel3X 5" xfId="547"/>
    <cellStyle name="SAPBEXHLevel3X 6" xfId="548"/>
    <cellStyle name="SAPBEXHLevel3X 7" xfId="549"/>
    <cellStyle name="SAPBEXHLevel3X 8" xfId="550"/>
    <cellStyle name="SAPBEXHLevel3X 9" xfId="551"/>
    <cellStyle name="SAPBEXHLevel3X_7-р_Из_Системы" xfId="552"/>
    <cellStyle name="SAPBEXinputData" xfId="553"/>
    <cellStyle name="SAPBEXinputData 10" xfId="554"/>
    <cellStyle name="SAPBEXinputData 2" xfId="555"/>
    <cellStyle name="SAPBEXinputData 3" xfId="556"/>
    <cellStyle name="SAPBEXinputData 4" xfId="557"/>
    <cellStyle name="SAPBEXinputData 5" xfId="558"/>
    <cellStyle name="SAPBEXinputData 6" xfId="559"/>
    <cellStyle name="SAPBEXinputData 7" xfId="560"/>
    <cellStyle name="SAPBEXinputData 8" xfId="561"/>
    <cellStyle name="SAPBEXinputData 9" xfId="562"/>
    <cellStyle name="SAPBEXinputData_7-р_Из_Системы" xfId="563"/>
    <cellStyle name="SAPBEXItemHeader" xfId="564"/>
    <cellStyle name="SAPBEXresData" xfId="565"/>
    <cellStyle name="SAPBEXresData 2" xfId="566"/>
    <cellStyle name="SAPBEXresData 3" xfId="567"/>
    <cellStyle name="SAPBEXresData 4" xfId="568"/>
    <cellStyle name="SAPBEXresData 5" xfId="569"/>
    <cellStyle name="SAPBEXresData 6" xfId="570"/>
    <cellStyle name="SAPBEXresDataEmph" xfId="571"/>
    <cellStyle name="SAPBEXresDataEmph 2" xfId="572"/>
    <cellStyle name="SAPBEXresDataEmph 2 2" xfId="573"/>
    <cellStyle name="SAPBEXresDataEmph 3" xfId="574"/>
    <cellStyle name="SAPBEXresDataEmph 3 2" xfId="575"/>
    <cellStyle name="SAPBEXresDataEmph 4" xfId="576"/>
    <cellStyle name="SAPBEXresDataEmph 4 2" xfId="577"/>
    <cellStyle name="SAPBEXresDataEmph 5" xfId="578"/>
    <cellStyle name="SAPBEXresDataEmph 5 2" xfId="579"/>
    <cellStyle name="SAPBEXresDataEmph 6" xfId="580"/>
    <cellStyle name="SAPBEXresDataEmph 6 2" xfId="581"/>
    <cellStyle name="SAPBEXresItem" xfId="582"/>
    <cellStyle name="SAPBEXresItem 2" xfId="583"/>
    <cellStyle name="SAPBEXresItem 3" xfId="584"/>
    <cellStyle name="SAPBEXresItem 4" xfId="585"/>
    <cellStyle name="SAPBEXresItem 5" xfId="586"/>
    <cellStyle name="SAPBEXresItem 6" xfId="587"/>
    <cellStyle name="SAPBEXresItemX" xfId="588"/>
    <cellStyle name="SAPBEXresItemX 2" xfId="589"/>
    <cellStyle name="SAPBEXresItemX 3" xfId="590"/>
    <cellStyle name="SAPBEXresItemX 4" xfId="591"/>
    <cellStyle name="SAPBEXresItemX 5" xfId="592"/>
    <cellStyle name="SAPBEXresItemX 6" xfId="593"/>
    <cellStyle name="SAPBEXstdData" xfId="594"/>
    <cellStyle name="SAPBEXstdData 2" xfId="595"/>
    <cellStyle name="SAPBEXstdData 3" xfId="596"/>
    <cellStyle name="SAPBEXstdData 4" xfId="597"/>
    <cellStyle name="SAPBEXstdData 5" xfId="598"/>
    <cellStyle name="SAPBEXstdData 6" xfId="599"/>
    <cellStyle name="SAPBEXstdData_Приложение_1_к_7-у-о_2009_Кв_1_ФСТ" xfId="600"/>
    <cellStyle name="SAPBEXstdDataEmph" xfId="601"/>
    <cellStyle name="SAPBEXstdDataEmph 2" xfId="602"/>
    <cellStyle name="SAPBEXstdDataEmph 3" xfId="603"/>
    <cellStyle name="SAPBEXstdDataEmph 4" xfId="604"/>
    <cellStyle name="SAPBEXstdDataEmph 5" xfId="605"/>
    <cellStyle name="SAPBEXstdDataEmph 6" xfId="606"/>
    <cellStyle name="SAPBEXstdItem" xfId="607"/>
    <cellStyle name="SAPBEXstdItem 2" xfId="608"/>
    <cellStyle name="SAPBEXstdItem 3" xfId="609"/>
    <cellStyle name="SAPBEXstdItem 4" xfId="610"/>
    <cellStyle name="SAPBEXstdItem 5" xfId="611"/>
    <cellStyle name="SAPBEXstdItem 6" xfId="612"/>
    <cellStyle name="SAPBEXstdItem 7" xfId="613"/>
    <cellStyle name="SAPBEXstdItem_7-р" xfId="614"/>
    <cellStyle name="SAPBEXstdItemX" xfId="615"/>
    <cellStyle name="SAPBEXstdItemX 2" xfId="616"/>
    <cellStyle name="SAPBEXstdItemX 3" xfId="617"/>
    <cellStyle name="SAPBEXstdItemX 4" xfId="618"/>
    <cellStyle name="SAPBEXstdItemX 5" xfId="619"/>
    <cellStyle name="SAPBEXstdItemX 6" xfId="620"/>
    <cellStyle name="SAPBEXtitle" xfId="621"/>
    <cellStyle name="SAPBEXtitle 2" xfId="622"/>
    <cellStyle name="SAPBEXtitle 3" xfId="623"/>
    <cellStyle name="SAPBEXtitle 4" xfId="624"/>
    <cellStyle name="SAPBEXtitle 5" xfId="625"/>
    <cellStyle name="SAPBEXtitle 6" xfId="626"/>
    <cellStyle name="SAPBEXunassignedItem" xfId="627"/>
    <cellStyle name="SAPBEXunassignedItem 2" xfId="628"/>
    <cellStyle name="SAPBEXundefined" xfId="629"/>
    <cellStyle name="SAPBEXundefined 2" xfId="630"/>
    <cellStyle name="SAPBEXundefined 3" xfId="631"/>
    <cellStyle name="SAPBEXundefined 4" xfId="632"/>
    <cellStyle name="SAPBEXundefined 5" xfId="633"/>
    <cellStyle name="SAPBEXundefined 6" xfId="634"/>
    <cellStyle name="Sheet Title" xfId="635"/>
    <cellStyle name="styleColumnTitles" xfId="636"/>
    <cellStyle name="styleDateRange" xfId="637"/>
    <cellStyle name="styleHidden" xfId="638"/>
    <cellStyle name="styleNormal" xfId="639"/>
    <cellStyle name="styleSeriesAttributes" xfId="640"/>
    <cellStyle name="styleSeriesData" xfId="641"/>
    <cellStyle name="styleSeriesDataForecast" xfId="642"/>
    <cellStyle name="styleSeriesDataForecastNA" xfId="643"/>
    <cellStyle name="styleSeriesDataNA" xfId="644"/>
    <cellStyle name="Text Indent A" xfId="645"/>
    <cellStyle name="Text Indent B" xfId="646"/>
    <cellStyle name="Text Indent C" xfId="647"/>
    <cellStyle name="Times New Roman0181000015536870911" xfId="648"/>
    <cellStyle name="Title" xfId="649"/>
    <cellStyle name="Total" xfId="650"/>
    <cellStyle name="Warning Text" xfId="651"/>
    <cellStyle name="Акцент1" xfId="19" builtinId="29" customBuiltin="1"/>
    <cellStyle name="Акцент1 2" xfId="652"/>
    <cellStyle name="Акцент2" xfId="20" builtinId="33" customBuiltin="1"/>
    <cellStyle name="Акцент2 2" xfId="653"/>
    <cellStyle name="Акцент3" xfId="21" builtinId="37" customBuiltin="1"/>
    <cellStyle name="Акцент3 2" xfId="654"/>
    <cellStyle name="Акцент4" xfId="22" builtinId="41" customBuiltin="1"/>
    <cellStyle name="Акцент4 2" xfId="655"/>
    <cellStyle name="Акцент5" xfId="23" builtinId="45" customBuiltin="1"/>
    <cellStyle name="Акцент5 2" xfId="656"/>
    <cellStyle name="Акцент6" xfId="24" builtinId="49" customBuiltin="1"/>
    <cellStyle name="Акцент6 2" xfId="657"/>
    <cellStyle name="Ввод " xfId="25" builtinId="20" customBuiltin="1"/>
    <cellStyle name="Ввод  2" xfId="658"/>
    <cellStyle name="Вывод" xfId="26" builtinId="21" customBuiltin="1"/>
    <cellStyle name="Вывод 2" xfId="659"/>
    <cellStyle name="Вычисление" xfId="27" builtinId="22" customBuiltin="1"/>
    <cellStyle name="Вычисление 2" xfId="660"/>
    <cellStyle name="Заголовок 1" xfId="28" builtinId="16" customBuiltin="1"/>
    <cellStyle name="Заголовок 1 2" xfId="661"/>
    <cellStyle name="Заголовок 2" xfId="29" builtinId="17" customBuiltin="1"/>
    <cellStyle name="Заголовок 2 2" xfId="662"/>
    <cellStyle name="Заголовок 3" xfId="30" builtinId="18" customBuiltin="1"/>
    <cellStyle name="Заголовок 3 2" xfId="663"/>
    <cellStyle name="Заголовок 4" xfId="31" builtinId="19" customBuiltin="1"/>
    <cellStyle name="Заголовок 4 2" xfId="664"/>
    <cellStyle name="Итог" xfId="32" builtinId="25" customBuiltin="1"/>
    <cellStyle name="Итог 2" xfId="665"/>
    <cellStyle name="Контрольная ячейка" xfId="33" builtinId="23" customBuiltin="1"/>
    <cellStyle name="Контрольная ячейка 2" xfId="666"/>
    <cellStyle name="Название" xfId="34" builtinId="15" customBuiltin="1"/>
    <cellStyle name="Название 2" xfId="667"/>
    <cellStyle name="Нейтральный" xfId="35" builtinId="28" customBuiltin="1"/>
    <cellStyle name="Нейтральный 2" xfId="668"/>
    <cellStyle name="Обычный" xfId="0" builtinId="0"/>
    <cellStyle name="Обычный 10" xfId="669"/>
    <cellStyle name="Обычный 11" xfId="670"/>
    <cellStyle name="Обычный 12" xfId="671"/>
    <cellStyle name="Обычный 12 2" xfId="47"/>
    <cellStyle name="Обычный 12 2 2" xfId="672"/>
    <cellStyle name="Обычный 12_Т-НахВТО-газ-28.09.12" xfId="673"/>
    <cellStyle name="Обычный 13" xfId="674"/>
    <cellStyle name="Обычный 14" xfId="675"/>
    <cellStyle name="Обычный 15" xfId="676"/>
    <cellStyle name="Обычный 16" xfId="677"/>
    <cellStyle name="Обычный 16 2" xfId="678"/>
    <cellStyle name="Обычный 17" xfId="679"/>
    <cellStyle name="Обычный 18" xfId="680"/>
    <cellStyle name="Обычный 19" xfId="681"/>
    <cellStyle name="Обычный 2" xfId="36"/>
    <cellStyle name="Обычный 2 10" xfId="682"/>
    <cellStyle name="Обычный 2 11" xfId="683"/>
    <cellStyle name="Обычный 2 11 2" xfId="684"/>
    <cellStyle name="Обычный 2 11_Т-НахВТО-газ-28.09.12" xfId="685"/>
    <cellStyle name="Обычный 2 12" xfId="686"/>
    <cellStyle name="Обычный 2 12 2" xfId="687"/>
    <cellStyle name="Обычный 2 12_Т-НахВТО-газ-28.09.12" xfId="688"/>
    <cellStyle name="Обычный 2 13" xfId="689"/>
    <cellStyle name="Обычный 2 14" xfId="690"/>
    <cellStyle name="Обычный 2 2" xfId="691"/>
    <cellStyle name="Обычный 2 26 2" xfId="692"/>
    <cellStyle name="Обычный 2 3" xfId="693"/>
    <cellStyle name="Обычный 2 4" xfId="694"/>
    <cellStyle name="Обычный 2 5" xfId="695"/>
    <cellStyle name="Обычный 2 6" xfId="696"/>
    <cellStyle name="Обычный 2 7" xfId="697"/>
    <cellStyle name="Обычный 2 8" xfId="698"/>
    <cellStyle name="Обычный 2 9" xfId="699"/>
    <cellStyle name="Обычный 2_Т-НахВТО-газ-28.09.12" xfId="700"/>
    <cellStyle name="Обычный 20" xfId="701"/>
    <cellStyle name="Обычный 21" xfId="702"/>
    <cellStyle name="Обычный 22" xfId="703"/>
    <cellStyle name="Обычный 23" xfId="704"/>
    <cellStyle name="Обычный 24" xfId="705"/>
    <cellStyle name="Обычный 25" xfId="706"/>
    <cellStyle name="Обычный 26" xfId="707"/>
    <cellStyle name="Обычный 27" xfId="708"/>
    <cellStyle name="Обычный 28" xfId="709"/>
    <cellStyle name="Обычный 29" xfId="710"/>
    <cellStyle name="Обычный 3" xfId="37"/>
    <cellStyle name="Обычный 3 2" xfId="711"/>
    <cellStyle name="Обычный 3 2 2" xfId="712"/>
    <cellStyle name="Обычный 3 2 2 2" xfId="48"/>
    <cellStyle name="Обычный 3 21" xfId="713"/>
    <cellStyle name="Обычный 3 3" xfId="714"/>
    <cellStyle name="Обычный 3 4" xfId="715"/>
    <cellStyle name="Обычный 3 5" xfId="716"/>
    <cellStyle name="Обычный 3 6" xfId="717"/>
    <cellStyle name="Обычный 3_RZD_2009-2030_macromodel_090518" xfId="718"/>
    <cellStyle name="Обычный 30" xfId="719"/>
    <cellStyle name="Обычный 31" xfId="55"/>
    <cellStyle name="Обычный 4" xfId="44"/>
    <cellStyle name="Обычный 4 2" xfId="720"/>
    <cellStyle name="Обычный 4 2 2" xfId="721"/>
    <cellStyle name="Обычный 4 2 3" xfId="722"/>
    <cellStyle name="Обычный 4 2 4" xfId="723"/>
    <cellStyle name="Обычный 4 2 5" xfId="1139"/>
    <cellStyle name="Обычный 4 2 6" xfId="967"/>
    <cellStyle name="Обычный 4 2_Т-НахВТО-газ-28.09.12" xfId="724"/>
    <cellStyle name="Обычный 4 3" xfId="725"/>
    <cellStyle name="Обычный 4 4" xfId="726"/>
    <cellStyle name="Обычный 4_ЦФ запрос2008-2009" xfId="727"/>
    <cellStyle name="Обычный 5" xfId="45"/>
    <cellStyle name="Обычный 5 2" xfId="728"/>
    <cellStyle name="Обычный 6" xfId="46"/>
    <cellStyle name="Обычный 6 10" xfId="1134"/>
    <cellStyle name="Обычный 6 11" xfId="962"/>
    <cellStyle name="Обычный 6 2" xfId="52"/>
    <cellStyle name="Обычный 6 2 10" xfId="1137"/>
    <cellStyle name="Обычный 6 2 11" xfId="965"/>
    <cellStyle name="Обычный 6 2 2" xfId="54"/>
    <cellStyle name="Обычный 6 2 2 10" xfId="966"/>
    <cellStyle name="Обычный 6 2 2 2" xfId="729"/>
    <cellStyle name="Обычный 6 2 2 2 2" xfId="730"/>
    <cellStyle name="Обычный 6 2 2 2 2 2" xfId="731"/>
    <cellStyle name="Обычный 6 2 2 2 2 2 2" xfId="732"/>
    <cellStyle name="Обычный 6 2 2 2 2 2 2 2" xfId="1143"/>
    <cellStyle name="Обычный 6 2 2 2 2 2 2 3" xfId="971"/>
    <cellStyle name="Обычный 6 2 2 2 2 2 3" xfId="733"/>
    <cellStyle name="Обычный 6 2 2 2 2 2 3 2" xfId="1144"/>
    <cellStyle name="Обычный 6 2 2 2 2 2 3 3" xfId="972"/>
    <cellStyle name="Обычный 6 2 2 2 2 2 4" xfId="1142"/>
    <cellStyle name="Обычный 6 2 2 2 2 2 5" xfId="970"/>
    <cellStyle name="Обычный 6 2 2 2 2 3" xfId="734"/>
    <cellStyle name="Обычный 6 2 2 2 2 3 2" xfId="1145"/>
    <cellStyle name="Обычный 6 2 2 2 2 3 3" xfId="973"/>
    <cellStyle name="Обычный 6 2 2 2 2 4" xfId="735"/>
    <cellStyle name="Обычный 6 2 2 2 2 4 2" xfId="1146"/>
    <cellStyle name="Обычный 6 2 2 2 2 4 3" xfId="974"/>
    <cellStyle name="Обычный 6 2 2 2 2 5" xfId="1141"/>
    <cellStyle name="Обычный 6 2 2 2 2 6" xfId="969"/>
    <cellStyle name="Обычный 6 2 2 2 3" xfId="736"/>
    <cellStyle name="Обычный 6 2 2 2 3 2" xfId="737"/>
    <cellStyle name="Обычный 6 2 2 2 3 2 2" xfId="1148"/>
    <cellStyle name="Обычный 6 2 2 2 3 2 3" xfId="976"/>
    <cellStyle name="Обычный 6 2 2 2 3 3" xfId="738"/>
    <cellStyle name="Обычный 6 2 2 2 3 3 2" xfId="1149"/>
    <cellStyle name="Обычный 6 2 2 2 3 3 3" xfId="977"/>
    <cellStyle name="Обычный 6 2 2 2 3 4" xfId="1147"/>
    <cellStyle name="Обычный 6 2 2 2 3 5" xfId="975"/>
    <cellStyle name="Обычный 6 2 2 2 4" xfId="739"/>
    <cellStyle name="Обычный 6 2 2 2 4 2" xfId="1150"/>
    <cellStyle name="Обычный 6 2 2 2 4 3" xfId="978"/>
    <cellStyle name="Обычный 6 2 2 2 5" xfId="740"/>
    <cellStyle name="Обычный 6 2 2 2 5 2" xfId="1151"/>
    <cellStyle name="Обычный 6 2 2 2 5 3" xfId="979"/>
    <cellStyle name="Обычный 6 2 2 2 6" xfId="1140"/>
    <cellStyle name="Обычный 6 2 2 2 7" xfId="968"/>
    <cellStyle name="Обычный 6 2 2 3" xfId="741"/>
    <cellStyle name="Обычный 6 2 2 3 2" xfId="742"/>
    <cellStyle name="Обычный 6 2 2 3 2 2" xfId="743"/>
    <cellStyle name="Обычный 6 2 2 3 2 2 2" xfId="1154"/>
    <cellStyle name="Обычный 6 2 2 3 2 2 3" xfId="982"/>
    <cellStyle name="Обычный 6 2 2 3 2 3" xfId="744"/>
    <cellStyle name="Обычный 6 2 2 3 2 3 2" xfId="1155"/>
    <cellStyle name="Обычный 6 2 2 3 2 3 3" xfId="983"/>
    <cellStyle name="Обычный 6 2 2 3 2 4" xfId="1153"/>
    <cellStyle name="Обычный 6 2 2 3 2 5" xfId="981"/>
    <cellStyle name="Обычный 6 2 2 3 3" xfId="745"/>
    <cellStyle name="Обычный 6 2 2 3 3 2" xfId="1156"/>
    <cellStyle name="Обычный 6 2 2 3 3 3" xfId="984"/>
    <cellStyle name="Обычный 6 2 2 3 4" xfId="746"/>
    <cellStyle name="Обычный 6 2 2 3 4 2" xfId="1157"/>
    <cellStyle name="Обычный 6 2 2 3 4 3" xfId="985"/>
    <cellStyle name="Обычный 6 2 2 3 5" xfId="1152"/>
    <cellStyle name="Обычный 6 2 2 3 6" xfId="980"/>
    <cellStyle name="Обычный 6 2 2 4" xfId="747"/>
    <cellStyle name="Обычный 6 2 2 4 2" xfId="748"/>
    <cellStyle name="Обычный 6 2 2 4 2 2" xfId="749"/>
    <cellStyle name="Обычный 6 2 2 4 2 2 2" xfId="1160"/>
    <cellStyle name="Обычный 6 2 2 4 2 2 3" xfId="988"/>
    <cellStyle name="Обычный 6 2 2 4 2 3" xfId="750"/>
    <cellStyle name="Обычный 6 2 2 4 2 3 2" xfId="1161"/>
    <cellStyle name="Обычный 6 2 2 4 2 3 3" xfId="989"/>
    <cellStyle name="Обычный 6 2 2 4 2 4" xfId="1159"/>
    <cellStyle name="Обычный 6 2 2 4 2 5" xfId="987"/>
    <cellStyle name="Обычный 6 2 2 4 3" xfId="751"/>
    <cellStyle name="Обычный 6 2 2 4 3 2" xfId="1162"/>
    <cellStyle name="Обычный 6 2 2 4 3 3" xfId="990"/>
    <cellStyle name="Обычный 6 2 2 4 4" xfId="752"/>
    <cellStyle name="Обычный 6 2 2 4 4 2" xfId="1163"/>
    <cellStyle name="Обычный 6 2 2 4 4 3" xfId="991"/>
    <cellStyle name="Обычный 6 2 2 4 5" xfId="1158"/>
    <cellStyle name="Обычный 6 2 2 4 6" xfId="986"/>
    <cellStyle name="Обычный 6 2 2 5" xfId="753"/>
    <cellStyle name="Обычный 6 2 2 5 2" xfId="754"/>
    <cellStyle name="Обычный 6 2 2 5 2 2" xfId="1165"/>
    <cellStyle name="Обычный 6 2 2 5 2 3" xfId="993"/>
    <cellStyle name="Обычный 6 2 2 5 3" xfId="755"/>
    <cellStyle name="Обычный 6 2 2 5 3 2" xfId="1166"/>
    <cellStyle name="Обычный 6 2 2 5 3 3" xfId="994"/>
    <cellStyle name="Обычный 6 2 2 5 4" xfId="1164"/>
    <cellStyle name="Обычный 6 2 2 5 5" xfId="992"/>
    <cellStyle name="Обычный 6 2 2 6" xfId="756"/>
    <cellStyle name="Обычный 6 2 2 6 2" xfId="1167"/>
    <cellStyle name="Обычный 6 2 2 6 3" xfId="995"/>
    <cellStyle name="Обычный 6 2 2 7" xfId="757"/>
    <cellStyle name="Обычный 6 2 2 7 2" xfId="1168"/>
    <cellStyle name="Обычный 6 2 2 7 3" xfId="996"/>
    <cellStyle name="Обычный 6 2 2 8" xfId="758"/>
    <cellStyle name="Обычный 6 2 2 8 2" xfId="1169"/>
    <cellStyle name="Обычный 6 2 2 8 3" xfId="997"/>
    <cellStyle name="Обычный 6 2 2 9" xfId="1138"/>
    <cellStyle name="Обычный 6 2 3" xfId="759"/>
    <cellStyle name="Обычный 6 2 3 10" xfId="998"/>
    <cellStyle name="Обычный 6 2 3 2" xfId="760"/>
    <cellStyle name="Обычный 6 2 3 2 2" xfId="761"/>
    <cellStyle name="Обычный 6 2 3 2 2 2" xfId="762"/>
    <cellStyle name="Обычный 6 2 3 2 2 2 2" xfId="763"/>
    <cellStyle name="Обычный 6 2 3 2 2 2 2 2" xfId="1174"/>
    <cellStyle name="Обычный 6 2 3 2 2 2 2 3" xfId="1002"/>
    <cellStyle name="Обычный 6 2 3 2 2 2 3" xfId="764"/>
    <cellStyle name="Обычный 6 2 3 2 2 2 3 2" xfId="1175"/>
    <cellStyle name="Обычный 6 2 3 2 2 2 3 3" xfId="1003"/>
    <cellStyle name="Обычный 6 2 3 2 2 2 4" xfId="1173"/>
    <cellStyle name="Обычный 6 2 3 2 2 2 5" xfId="1001"/>
    <cellStyle name="Обычный 6 2 3 2 2 3" xfId="765"/>
    <cellStyle name="Обычный 6 2 3 2 2 3 2" xfId="1176"/>
    <cellStyle name="Обычный 6 2 3 2 2 3 3" xfId="1004"/>
    <cellStyle name="Обычный 6 2 3 2 2 4" xfId="766"/>
    <cellStyle name="Обычный 6 2 3 2 2 4 2" xfId="1177"/>
    <cellStyle name="Обычный 6 2 3 2 2 4 3" xfId="1005"/>
    <cellStyle name="Обычный 6 2 3 2 2 5" xfId="1172"/>
    <cellStyle name="Обычный 6 2 3 2 2 6" xfId="1000"/>
    <cellStyle name="Обычный 6 2 3 2 3" xfId="767"/>
    <cellStyle name="Обычный 6 2 3 2 3 2" xfId="768"/>
    <cellStyle name="Обычный 6 2 3 2 3 2 2" xfId="1179"/>
    <cellStyle name="Обычный 6 2 3 2 3 2 3" xfId="1007"/>
    <cellStyle name="Обычный 6 2 3 2 3 3" xfId="769"/>
    <cellStyle name="Обычный 6 2 3 2 3 3 2" xfId="1180"/>
    <cellStyle name="Обычный 6 2 3 2 3 3 3" xfId="1008"/>
    <cellStyle name="Обычный 6 2 3 2 3 4" xfId="1178"/>
    <cellStyle name="Обычный 6 2 3 2 3 5" xfId="1006"/>
    <cellStyle name="Обычный 6 2 3 2 4" xfId="770"/>
    <cellStyle name="Обычный 6 2 3 2 4 2" xfId="1181"/>
    <cellStyle name="Обычный 6 2 3 2 4 3" xfId="1009"/>
    <cellStyle name="Обычный 6 2 3 2 5" xfId="771"/>
    <cellStyle name="Обычный 6 2 3 2 5 2" xfId="1182"/>
    <cellStyle name="Обычный 6 2 3 2 5 3" xfId="1010"/>
    <cellStyle name="Обычный 6 2 3 2 6" xfId="1171"/>
    <cellStyle name="Обычный 6 2 3 2 7" xfId="999"/>
    <cellStyle name="Обычный 6 2 3 3" xfId="772"/>
    <cellStyle name="Обычный 6 2 3 3 2" xfId="773"/>
    <cellStyle name="Обычный 6 2 3 3 2 2" xfId="774"/>
    <cellStyle name="Обычный 6 2 3 3 2 2 2" xfId="1185"/>
    <cellStyle name="Обычный 6 2 3 3 2 2 3" xfId="1013"/>
    <cellStyle name="Обычный 6 2 3 3 2 3" xfId="775"/>
    <cellStyle name="Обычный 6 2 3 3 2 3 2" xfId="1186"/>
    <cellStyle name="Обычный 6 2 3 3 2 3 3" xfId="1014"/>
    <cellStyle name="Обычный 6 2 3 3 2 4" xfId="1184"/>
    <cellStyle name="Обычный 6 2 3 3 2 5" xfId="1012"/>
    <cellStyle name="Обычный 6 2 3 3 3" xfId="776"/>
    <cellStyle name="Обычный 6 2 3 3 3 2" xfId="1187"/>
    <cellStyle name="Обычный 6 2 3 3 3 3" xfId="1015"/>
    <cellStyle name="Обычный 6 2 3 3 4" xfId="777"/>
    <cellStyle name="Обычный 6 2 3 3 4 2" xfId="1188"/>
    <cellStyle name="Обычный 6 2 3 3 4 3" xfId="1016"/>
    <cellStyle name="Обычный 6 2 3 3 5" xfId="1183"/>
    <cellStyle name="Обычный 6 2 3 3 6" xfId="1011"/>
    <cellStyle name="Обычный 6 2 3 4" xfId="778"/>
    <cellStyle name="Обычный 6 2 3 4 2" xfId="779"/>
    <cellStyle name="Обычный 6 2 3 4 2 2" xfId="780"/>
    <cellStyle name="Обычный 6 2 3 4 2 2 2" xfId="1191"/>
    <cellStyle name="Обычный 6 2 3 4 2 2 3" xfId="1019"/>
    <cellStyle name="Обычный 6 2 3 4 2 3" xfId="781"/>
    <cellStyle name="Обычный 6 2 3 4 2 3 2" xfId="1192"/>
    <cellStyle name="Обычный 6 2 3 4 2 3 3" xfId="1020"/>
    <cellStyle name="Обычный 6 2 3 4 2 4" xfId="1190"/>
    <cellStyle name="Обычный 6 2 3 4 2 5" xfId="1018"/>
    <cellStyle name="Обычный 6 2 3 4 3" xfId="782"/>
    <cellStyle name="Обычный 6 2 3 4 3 2" xfId="1193"/>
    <cellStyle name="Обычный 6 2 3 4 3 3" xfId="1021"/>
    <cellStyle name="Обычный 6 2 3 4 4" xfId="783"/>
    <cellStyle name="Обычный 6 2 3 4 4 2" xfId="1194"/>
    <cellStyle name="Обычный 6 2 3 4 4 3" xfId="1022"/>
    <cellStyle name="Обычный 6 2 3 4 5" xfId="1189"/>
    <cellStyle name="Обычный 6 2 3 4 6" xfId="1017"/>
    <cellStyle name="Обычный 6 2 3 5" xfId="784"/>
    <cellStyle name="Обычный 6 2 3 5 2" xfId="785"/>
    <cellStyle name="Обычный 6 2 3 5 2 2" xfId="1196"/>
    <cellStyle name="Обычный 6 2 3 5 2 3" xfId="1024"/>
    <cellStyle name="Обычный 6 2 3 5 3" xfId="786"/>
    <cellStyle name="Обычный 6 2 3 5 3 2" xfId="1197"/>
    <cellStyle name="Обычный 6 2 3 5 3 3" xfId="1025"/>
    <cellStyle name="Обычный 6 2 3 5 4" xfId="1195"/>
    <cellStyle name="Обычный 6 2 3 5 5" xfId="1023"/>
    <cellStyle name="Обычный 6 2 3 6" xfId="787"/>
    <cellStyle name="Обычный 6 2 3 6 2" xfId="1198"/>
    <cellStyle name="Обычный 6 2 3 6 3" xfId="1026"/>
    <cellStyle name="Обычный 6 2 3 7" xfId="788"/>
    <cellStyle name="Обычный 6 2 3 7 2" xfId="1199"/>
    <cellStyle name="Обычный 6 2 3 7 3" xfId="1027"/>
    <cellStyle name="Обычный 6 2 3 8" xfId="789"/>
    <cellStyle name="Обычный 6 2 3 8 2" xfId="1200"/>
    <cellStyle name="Обычный 6 2 3 8 3" xfId="1028"/>
    <cellStyle name="Обычный 6 2 3 9" xfId="1170"/>
    <cellStyle name="Обычный 6 2 4" xfId="790"/>
    <cellStyle name="Обычный 6 2 4 2" xfId="791"/>
    <cellStyle name="Обычный 6 2 4 2 2" xfId="792"/>
    <cellStyle name="Обычный 6 2 4 2 2 2" xfId="1203"/>
    <cellStyle name="Обычный 6 2 4 2 2 3" xfId="1031"/>
    <cellStyle name="Обычный 6 2 4 2 3" xfId="793"/>
    <cellStyle name="Обычный 6 2 4 2 3 2" xfId="1204"/>
    <cellStyle name="Обычный 6 2 4 2 3 3" xfId="1032"/>
    <cellStyle name="Обычный 6 2 4 2 4" xfId="1202"/>
    <cellStyle name="Обычный 6 2 4 2 5" xfId="1030"/>
    <cellStyle name="Обычный 6 2 4 3" xfId="794"/>
    <cellStyle name="Обычный 6 2 4 3 2" xfId="1205"/>
    <cellStyle name="Обычный 6 2 4 3 3" xfId="1033"/>
    <cellStyle name="Обычный 6 2 4 4" xfId="795"/>
    <cellStyle name="Обычный 6 2 4 4 2" xfId="1206"/>
    <cellStyle name="Обычный 6 2 4 4 3" xfId="1034"/>
    <cellStyle name="Обычный 6 2 4 5" xfId="1201"/>
    <cellStyle name="Обычный 6 2 4 6" xfId="1029"/>
    <cellStyle name="Обычный 6 2 5" xfId="796"/>
    <cellStyle name="Обычный 6 2 5 2" xfId="797"/>
    <cellStyle name="Обычный 6 2 5 2 2" xfId="798"/>
    <cellStyle name="Обычный 6 2 5 2 2 2" xfId="1209"/>
    <cellStyle name="Обычный 6 2 5 2 2 3" xfId="1037"/>
    <cellStyle name="Обычный 6 2 5 2 3" xfId="799"/>
    <cellStyle name="Обычный 6 2 5 2 3 2" xfId="1210"/>
    <cellStyle name="Обычный 6 2 5 2 3 3" xfId="1038"/>
    <cellStyle name="Обычный 6 2 5 2 4" xfId="1208"/>
    <cellStyle name="Обычный 6 2 5 2 5" xfId="1036"/>
    <cellStyle name="Обычный 6 2 5 3" xfId="800"/>
    <cellStyle name="Обычный 6 2 5 3 2" xfId="1211"/>
    <cellStyle name="Обычный 6 2 5 3 3" xfId="1039"/>
    <cellStyle name="Обычный 6 2 5 4" xfId="801"/>
    <cellStyle name="Обычный 6 2 5 4 2" xfId="1212"/>
    <cellStyle name="Обычный 6 2 5 4 3" xfId="1040"/>
    <cellStyle name="Обычный 6 2 5 5" xfId="1207"/>
    <cellStyle name="Обычный 6 2 5 6" xfId="1035"/>
    <cellStyle name="Обычный 6 2 6" xfId="802"/>
    <cellStyle name="Обычный 6 2 6 2" xfId="803"/>
    <cellStyle name="Обычный 6 2 6 2 2" xfId="1214"/>
    <cellStyle name="Обычный 6 2 6 2 3" xfId="1042"/>
    <cellStyle name="Обычный 6 2 6 3" xfId="804"/>
    <cellStyle name="Обычный 6 2 6 3 2" xfId="1215"/>
    <cellStyle name="Обычный 6 2 6 3 3" xfId="1043"/>
    <cellStyle name="Обычный 6 2 6 4" xfId="1213"/>
    <cellStyle name="Обычный 6 2 6 5" xfId="1041"/>
    <cellStyle name="Обычный 6 2 7" xfId="805"/>
    <cellStyle name="Обычный 6 2 7 2" xfId="1216"/>
    <cellStyle name="Обычный 6 2 7 3" xfId="1044"/>
    <cellStyle name="Обычный 6 2 8" xfId="806"/>
    <cellStyle name="Обычный 6 2 8 2" xfId="1217"/>
    <cellStyle name="Обычный 6 2 8 3" xfId="1045"/>
    <cellStyle name="Обычный 6 2 9" xfId="807"/>
    <cellStyle name="Обычный 6 2 9 2" xfId="1218"/>
    <cellStyle name="Обычный 6 2 9 3" xfId="1046"/>
    <cellStyle name="Обычный 6 3" xfId="808"/>
    <cellStyle name="Обычный 6 3 2" xfId="809"/>
    <cellStyle name="Обычный 6 3 2 2" xfId="810"/>
    <cellStyle name="Обычный 6 3 2 2 2" xfId="1221"/>
    <cellStyle name="Обычный 6 3 2 2 3" xfId="1049"/>
    <cellStyle name="Обычный 6 3 2 3" xfId="811"/>
    <cellStyle name="Обычный 6 3 2 3 2" xfId="1222"/>
    <cellStyle name="Обычный 6 3 2 3 3" xfId="1050"/>
    <cellStyle name="Обычный 6 3 2 4" xfId="1220"/>
    <cellStyle name="Обычный 6 3 2 5" xfId="1048"/>
    <cellStyle name="Обычный 6 3 3" xfId="812"/>
    <cellStyle name="Обычный 6 3 3 2" xfId="1223"/>
    <cellStyle name="Обычный 6 3 3 3" xfId="1051"/>
    <cellStyle name="Обычный 6 3 4" xfId="813"/>
    <cellStyle name="Обычный 6 3 4 2" xfId="1224"/>
    <cellStyle name="Обычный 6 3 4 3" xfId="1052"/>
    <cellStyle name="Обычный 6 3 5" xfId="1219"/>
    <cellStyle name="Обычный 6 3 6" xfId="1047"/>
    <cellStyle name="Обычный 6 4" xfId="814"/>
    <cellStyle name="Обычный 6 4 2" xfId="815"/>
    <cellStyle name="Обычный 6 4 2 2" xfId="816"/>
    <cellStyle name="Обычный 6 4 2 2 2" xfId="1227"/>
    <cellStyle name="Обычный 6 4 2 2 3" xfId="1055"/>
    <cellStyle name="Обычный 6 4 2 3" xfId="817"/>
    <cellStyle name="Обычный 6 4 2 3 2" xfId="1228"/>
    <cellStyle name="Обычный 6 4 2 3 3" xfId="1056"/>
    <cellStyle name="Обычный 6 4 2 4" xfId="1226"/>
    <cellStyle name="Обычный 6 4 2 5" xfId="1054"/>
    <cellStyle name="Обычный 6 4 3" xfId="818"/>
    <cellStyle name="Обычный 6 4 3 2" xfId="1229"/>
    <cellStyle name="Обычный 6 4 3 3" xfId="1057"/>
    <cellStyle name="Обычный 6 4 4" xfId="819"/>
    <cellStyle name="Обычный 6 4 4 2" xfId="1230"/>
    <cellStyle name="Обычный 6 4 4 3" xfId="1058"/>
    <cellStyle name="Обычный 6 4 5" xfId="1225"/>
    <cellStyle name="Обычный 6 4 6" xfId="1053"/>
    <cellStyle name="Обычный 6 5" xfId="820"/>
    <cellStyle name="Обычный 6 5 2" xfId="821"/>
    <cellStyle name="Обычный 6 5 2 2" xfId="1232"/>
    <cellStyle name="Обычный 6 5 2 3" xfId="1060"/>
    <cellStyle name="Обычный 6 5 3" xfId="822"/>
    <cellStyle name="Обычный 6 5 3 2" xfId="1233"/>
    <cellStyle name="Обычный 6 5 3 3" xfId="1061"/>
    <cellStyle name="Обычный 6 5 4" xfId="1231"/>
    <cellStyle name="Обычный 6 5 5" xfId="1059"/>
    <cellStyle name="Обычный 6 6" xfId="823"/>
    <cellStyle name="Обычный 6 6 2" xfId="1234"/>
    <cellStyle name="Обычный 6 6 3" xfId="1062"/>
    <cellStyle name="Обычный 6 7" xfId="824"/>
    <cellStyle name="Обычный 6 7 2" xfId="1235"/>
    <cellStyle name="Обычный 6 7 3" xfId="1063"/>
    <cellStyle name="Обычный 6 8" xfId="825"/>
    <cellStyle name="Обычный 6 8 2" xfId="1236"/>
    <cellStyle name="Обычный 6 8 3" xfId="1064"/>
    <cellStyle name="Обычный 6 9" xfId="826"/>
    <cellStyle name="Обычный 7" xfId="53"/>
    <cellStyle name="Обычный 7 2" xfId="827"/>
    <cellStyle name="Обычный 7 2 2" xfId="828"/>
    <cellStyle name="Обычный 7 2 2 2" xfId="829"/>
    <cellStyle name="Обычный 7 2 2 2 2" xfId="830"/>
    <cellStyle name="Обычный 7 2 2 2 2 2" xfId="1240"/>
    <cellStyle name="Обычный 7 2 2 2 2 3" xfId="1068"/>
    <cellStyle name="Обычный 7 2 2 2 3" xfId="831"/>
    <cellStyle name="Обычный 7 2 2 2 3 2" xfId="1241"/>
    <cellStyle name="Обычный 7 2 2 2 3 3" xfId="1069"/>
    <cellStyle name="Обычный 7 2 2 2 4" xfId="1239"/>
    <cellStyle name="Обычный 7 2 2 2 5" xfId="1067"/>
    <cellStyle name="Обычный 7 2 2 3" xfId="832"/>
    <cellStyle name="Обычный 7 2 2 3 2" xfId="1242"/>
    <cellStyle name="Обычный 7 2 2 3 3" xfId="1070"/>
    <cellStyle name="Обычный 7 2 2 4" xfId="833"/>
    <cellStyle name="Обычный 7 2 2 4 2" xfId="1243"/>
    <cellStyle name="Обычный 7 2 2 4 3" xfId="1071"/>
    <cellStyle name="Обычный 7 2 2 5" xfId="1238"/>
    <cellStyle name="Обычный 7 2 2 6" xfId="1066"/>
    <cellStyle name="Обычный 7 2 3" xfId="834"/>
    <cellStyle name="Обычный 7 2 3 2" xfId="835"/>
    <cellStyle name="Обычный 7 2 3 2 2" xfId="836"/>
    <cellStyle name="Обычный 7 2 3 2 2 2" xfId="1246"/>
    <cellStyle name="Обычный 7 2 3 2 2 3" xfId="1074"/>
    <cellStyle name="Обычный 7 2 3 2 3" xfId="837"/>
    <cellStyle name="Обычный 7 2 3 2 3 2" xfId="1247"/>
    <cellStyle name="Обычный 7 2 3 2 3 3" xfId="1075"/>
    <cellStyle name="Обычный 7 2 3 2 4" xfId="1245"/>
    <cellStyle name="Обычный 7 2 3 2 5" xfId="1073"/>
    <cellStyle name="Обычный 7 2 3 3" xfId="838"/>
    <cellStyle name="Обычный 7 2 3 3 2" xfId="1248"/>
    <cellStyle name="Обычный 7 2 3 3 3" xfId="1076"/>
    <cellStyle name="Обычный 7 2 3 4" xfId="839"/>
    <cellStyle name="Обычный 7 2 3 4 2" xfId="1249"/>
    <cellStyle name="Обычный 7 2 3 4 3" xfId="1077"/>
    <cellStyle name="Обычный 7 2 3 5" xfId="1244"/>
    <cellStyle name="Обычный 7 2 3 6" xfId="1072"/>
    <cellStyle name="Обычный 7 2 4" xfId="840"/>
    <cellStyle name="Обычный 7 2 4 2" xfId="841"/>
    <cellStyle name="Обычный 7 2 4 2 2" xfId="1251"/>
    <cellStyle name="Обычный 7 2 4 2 3" xfId="1079"/>
    <cellStyle name="Обычный 7 2 4 3" xfId="842"/>
    <cellStyle name="Обычный 7 2 4 3 2" xfId="1252"/>
    <cellStyle name="Обычный 7 2 4 3 3" xfId="1080"/>
    <cellStyle name="Обычный 7 2 4 4" xfId="1250"/>
    <cellStyle name="Обычный 7 2 4 5" xfId="1078"/>
    <cellStyle name="Обычный 7 2 5" xfId="843"/>
    <cellStyle name="Обычный 7 2 5 2" xfId="1253"/>
    <cellStyle name="Обычный 7 2 5 3" xfId="1081"/>
    <cellStyle name="Обычный 7 2 6" xfId="844"/>
    <cellStyle name="Обычный 7 2 6 2" xfId="1254"/>
    <cellStyle name="Обычный 7 2 6 3" xfId="1082"/>
    <cellStyle name="Обычный 7 2 7" xfId="845"/>
    <cellStyle name="Обычный 7 2 7 2" xfId="1255"/>
    <cellStyle name="Обычный 7 2 7 3" xfId="1083"/>
    <cellStyle name="Обычный 7 2 8" xfId="1237"/>
    <cellStyle name="Обычный 7 2 9" xfId="1065"/>
    <cellStyle name="Обычный 7 3" xfId="846"/>
    <cellStyle name="Обычный 8" xfId="847"/>
    <cellStyle name="Обычный 8 2" xfId="848"/>
    <cellStyle name="Обычный 9" xfId="849"/>
    <cellStyle name="Обычный 9 2" xfId="850"/>
    <cellStyle name="Обычный 9 2 2" xfId="851"/>
    <cellStyle name="Обычный 9 2 2 2" xfId="852"/>
    <cellStyle name="Обычный 9 2 2 2 2" xfId="1259"/>
    <cellStyle name="Обычный 9 2 2 2 3" xfId="1087"/>
    <cellStyle name="Обычный 9 2 2 3" xfId="853"/>
    <cellStyle name="Обычный 9 2 2 3 2" xfId="1260"/>
    <cellStyle name="Обычный 9 2 2 3 3" xfId="1088"/>
    <cellStyle name="Обычный 9 2 2 4" xfId="854"/>
    <cellStyle name="Обычный 9 2 2 4 2" xfId="1261"/>
    <cellStyle name="Обычный 9 2 2 4 3" xfId="1089"/>
    <cellStyle name="Обычный 9 2 2 5" xfId="1258"/>
    <cellStyle name="Обычный 9 2 2 6" xfId="1086"/>
    <cellStyle name="Обычный 9 2 3" xfId="855"/>
    <cellStyle name="Обычный 9 2 3 2" xfId="1262"/>
    <cellStyle name="Обычный 9 2 3 3" xfId="1090"/>
    <cellStyle name="Обычный 9 2 4" xfId="856"/>
    <cellStyle name="Обычный 9 2 4 2" xfId="1263"/>
    <cellStyle name="Обычный 9 2 4 3" xfId="1091"/>
    <cellStyle name="Обычный 9 2 5" xfId="1257"/>
    <cellStyle name="Обычный 9 2 6" xfId="1085"/>
    <cellStyle name="Обычный 9 3" xfId="857"/>
    <cellStyle name="Обычный 9 3 2" xfId="858"/>
    <cellStyle name="Обычный 9 3 2 2" xfId="1265"/>
    <cellStyle name="Обычный 9 3 2 3" xfId="1093"/>
    <cellStyle name="Обычный 9 3 3" xfId="859"/>
    <cellStyle name="Обычный 9 3 3 2" xfId="1266"/>
    <cellStyle name="Обычный 9 3 3 3" xfId="1094"/>
    <cellStyle name="Обычный 9 3 4" xfId="860"/>
    <cellStyle name="Обычный 9 3 4 2" xfId="1267"/>
    <cellStyle name="Обычный 9 3 4 3" xfId="1095"/>
    <cellStyle name="Обычный 9 3 5" xfId="1264"/>
    <cellStyle name="Обычный 9 3 6" xfId="1092"/>
    <cellStyle name="Обычный 9 4" xfId="861"/>
    <cellStyle name="Обычный 9 4 2" xfId="1268"/>
    <cellStyle name="Обычный 9 4 3" xfId="1096"/>
    <cellStyle name="Обычный 9 5" xfId="862"/>
    <cellStyle name="Обычный 9 5 2" xfId="1269"/>
    <cellStyle name="Обычный 9 5 3" xfId="1097"/>
    <cellStyle name="Обычный 9 6" xfId="863"/>
    <cellStyle name="Обычный 9 7" xfId="1256"/>
    <cellStyle name="Обычный 9 8" xfId="1084"/>
    <cellStyle name="Плохой" xfId="38" builtinId="27" customBuiltin="1"/>
    <cellStyle name="Плохой 2" xfId="864"/>
    <cellStyle name="Пояснение" xfId="39" builtinId="53" customBuiltin="1"/>
    <cellStyle name="Пояснение 2" xfId="865"/>
    <cellStyle name="Примечание" xfId="40" builtinId="10" customBuiltin="1"/>
    <cellStyle name="Примечание 2" xfId="866"/>
    <cellStyle name="Примечание 3" xfId="867"/>
    <cellStyle name="Процентный 10" xfId="868"/>
    <cellStyle name="Процентный 11" xfId="869"/>
    <cellStyle name="Процентный 12" xfId="870"/>
    <cellStyle name="Процентный 13" xfId="871"/>
    <cellStyle name="Процентный 14" xfId="872"/>
    <cellStyle name="Процентный 2" xfId="873"/>
    <cellStyle name="Процентный 2 2" xfId="874"/>
    <cellStyle name="Процентный 2 2 2" xfId="875"/>
    <cellStyle name="Процентный 2 3" xfId="876"/>
    <cellStyle name="Процентный 3" xfId="877"/>
    <cellStyle name="Процентный 3 2" xfId="878"/>
    <cellStyle name="Процентный 4" xfId="879"/>
    <cellStyle name="Процентный 5" xfId="880"/>
    <cellStyle name="Процентный 6" xfId="881"/>
    <cellStyle name="Процентный 7" xfId="882"/>
    <cellStyle name="Процентный 8" xfId="883"/>
    <cellStyle name="Процентный 9" xfId="884"/>
    <cellStyle name="Сверхулин" xfId="885"/>
    <cellStyle name="Связанная ячейка" xfId="41" builtinId="24" customBuiltin="1"/>
    <cellStyle name="Связанная ячейка 2" xfId="886"/>
    <cellStyle name="Стиль 1" xfId="887"/>
    <cellStyle name="Стиль 1 2" xfId="888"/>
    <cellStyle name="Стиль 1 3" xfId="889"/>
    <cellStyle name="Стиль 1 4" xfId="890"/>
    <cellStyle name="Стиль 1 5" xfId="891"/>
    <cellStyle name="Стиль 1 6" xfId="892"/>
    <cellStyle name="Стиль 1 7" xfId="893"/>
    <cellStyle name="Стиль 1_Книга2" xfId="894"/>
    <cellStyle name="ТаблицаТекст" xfId="895"/>
    <cellStyle name="Текст предупреждения" xfId="42" builtinId="11" customBuiltin="1"/>
    <cellStyle name="Текст предупреждения 2" xfId="896"/>
    <cellStyle name="Тысячи [0]_Chart1 (Sales &amp; Costs)" xfId="897"/>
    <cellStyle name="Тысячи_Chart1 (Sales &amp; Costs)" xfId="898"/>
    <cellStyle name="Финансовый 10" xfId="899"/>
    <cellStyle name="Финансовый 11" xfId="900"/>
    <cellStyle name="Финансовый 12" xfId="901"/>
    <cellStyle name="Финансовый 13" xfId="902"/>
    <cellStyle name="Финансовый 14" xfId="903"/>
    <cellStyle name="Финансовый 15" xfId="904"/>
    <cellStyle name="Финансовый 16" xfId="905"/>
    <cellStyle name="Финансовый 17" xfId="906"/>
    <cellStyle name="Финансовый 2" xfId="49"/>
    <cellStyle name="Финансовый 2 10" xfId="907"/>
    <cellStyle name="Финансовый 2 11" xfId="908"/>
    <cellStyle name="Финансовый 2 12" xfId="1135"/>
    <cellStyle name="Финансовый 2 13" xfId="963"/>
    <cellStyle name="Финансовый 2 2" xfId="909"/>
    <cellStyle name="Финансовый 2 2 2" xfId="910"/>
    <cellStyle name="Финансовый 2 2 2 2" xfId="911"/>
    <cellStyle name="Финансовый 2 2 2 2 2" xfId="50"/>
    <cellStyle name="Финансовый 2 2 2 2 3" xfId="1272"/>
    <cellStyle name="Финансовый 2 2 2 2 4" xfId="1100"/>
    <cellStyle name="Финансовый 2 2 2 3" xfId="912"/>
    <cellStyle name="Финансовый 2 2 2 3 2" xfId="1273"/>
    <cellStyle name="Финансовый 2 2 2 3 3" xfId="1101"/>
    <cellStyle name="Финансовый 2 2 2 4" xfId="1271"/>
    <cellStyle name="Финансовый 2 2 2 5" xfId="1099"/>
    <cellStyle name="Финансовый 2 2 3" xfId="913"/>
    <cellStyle name="Финансовый 2 2 3 2" xfId="1274"/>
    <cellStyle name="Финансовый 2 2 3 3" xfId="1102"/>
    <cellStyle name="Финансовый 2 2 4" xfId="914"/>
    <cellStyle name="Финансовый 2 2 4 2" xfId="1275"/>
    <cellStyle name="Финансовый 2 2 4 3" xfId="1103"/>
    <cellStyle name="Финансовый 2 2 5" xfId="915"/>
    <cellStyle name="Финансовый 2 2 6" xfId="1270"/>
    <cellStyle name="Финансовый 2 2 7" xfId="1098"/>
    <cellStyle name="Финансовый 2 3" xfId="916"/>
    <cellStyle name="Финансовый 2 3 2" xfId="917"/>
    <cellStyle name="Финансовый 2 3 2 2" xfId="918"/>
    <cellStyle name="Финансовый 2 3 2 2 2" xfId="1278"/>
    <cellStyle name="Финансовый 2 3 2 2 3" xfId="1106"/>
    <cellStyle name="Финансовый 2 3 2 3" xfId="919"/>
    <cellStyle name="Финансовый 2 3 2 3 2" xfId="1279"/>
    <cellStyle name="Финансовый 2 3 2 3 3" xfId="1107"/>
    <cellStyle name="Финансовый 2 3 2 4" xfId="1277"/>
    <cellStyle name="Финансовый 2 3 2 5" xfId="1105"/>
    <cellStyle name="Финансовый 2 3 3" xfId="920"/>
    <cellStyle name="Финансовый 2 3 3 2" xfId="1280"/>
    <cellStyle name="Финансовый 2 3 3 3" xfId="1108"/>
    <cellStyle name="Финансовый 2 3 4" xfId="921"/>
    <cellStyle name="Финансовый 2 3 4 2" xfId="1281"/>
    <cellStyle name="Финансовый 2 3 4 3" xfId="1109"/>
    <cellStyle name="Финансовый 2 3 5" xfId="922"/>
    <cellStyle name="Финансовый 2 3 6" xfId="1276"/>
    <cellStyle name="Финансовый 2 3 7" xfId="1104"/>
    <cellStyle name="Финансовый 2 4" xfId="923"/>
    <cellStyle name="Финансовый 2 4 2" xfId="924"/>
    <cellStyle name="Финансовый 2 4 2 2" xfId="1283"/>
    <cellStyle name="Финансовый 2 4 2 3" xfId="1111"/>
    <cellStyle name="Финансовый 2 4 3" xfId="925"/>
    <cellStyle name="Финансовый 2 4 3 2" xfId="1284"/>
    <cellStyle name="Финансовый 2 4 3 3" xfId="1112"/>
    <cellStyle name="Финансовый 2 4 4" xfId="926"/>
    <cellStyle name="Финансовый 2 4 5" xfId="1282"/>
    <cellStyle name="Финансовый 2 4 6" xfId="1110"/>
    <cellStyle name="Финансовый 2 5" xfId="927"/>
    <cellStyle name="Финансовый 2 5 2" xfId="928"/>
    <cellStyle name="Финансовый 2 5 3" xfId="1285"/>
    <cellStyle name="Финансовый 2 5 4" xfId="1113"/>
    <cellStyle name="Финансовый 2 6" xfId="929"/>
    <cellStyle name="Финансовый 2 6 2" xfId="930"/>
    <cellStyle name="Финансовый 2 6 3" xfId="1286"/>
    <cellStyle name="Финансовый 2 6 4" xfId="1114"/>
    <cellStyle name="Финансовый 2 7" xfId="931"/>
    <cellStyle name="Финансовый 2 7 2" xfId="932"/>
    <cellStyle name="Финансовый 2 7 3" xfId="1287"/>
    <cellStyle name="Финансовый 2 7 4" xfId="1115"/>
    <cellStyle name="Финансовый 2 8" xfId="933"/>
    <cellStyle name="Финансовый 2 9" xfId="934"/>
    <cellStyle name="Финансовый 3" xfId="51"/>
    <cellStyle name="Финансовый 3 10" xfId="964"/>
    <cellStyle name="Финансовый 3 2" xfId="935"/>
    <cellStyle name="Финансовый 3 2 2" xfId="936"/>
    <cellStyle name="Финансовый 3 2 2 2" xfId="937"/>
    <cellStyle name="Финансовый 3 2 2 2 2" xfId="1290"/>
    <cellStyle name="Финансовый 3 2 2 2 3" xfId="1118"/>
    <cellStyle name="Финансовый 3 2 2 3" xfId="938"/>
    <cellStyle name="Финансовый 3 2 2 3 2" xfId="1291"/>
    <cellStyle name="Финансовый 3 2 2 3 3" xfId="1119"/>
    <cellStyle name="Финансовый 3 2 2 4" xfId="1289"/>
    <cellStyle name="Финансовый 3 2 2 5" xfId="1117"/>
    <cellStyle name="Финансовый 3 2 3" xfId="939"/>
    <cellStyle name="Финансовый 3 2 3 2" xfId="1292"/>
    <cellStyle name="Финансовый 3 2 3 3" xfId="1120"/>
    <cellStyle name="Финансовый 3 2 4" xfId="940"/>
    <cellStyle name="Финансовый 3 2 4 2" xfId="1293"/>
    <cellStyle name="Финансовый 3 2 4 3" xfId="1121"/>
    <cellStyle name="Финансовый 3 2 5" xfId="1288"/>
    <cellStyle name="Финансовый 3 2 6" xfId="1116"/>
    <cellStyle name="Финансовый 3 3" xfId="941"/>
    <cellStyle name="Финансовый 3 3 2" xfId="942"/>
    <cellStyle name="Финансовый 3 3 2 2" xfId="943"/>
    <cellStyle name="Финансовый 3 3 2 2 2" xfId="1296"/>
    <cellStyle name="Финансовый 3 3 2 2 3" xfId="1124"/>
    <cellStyle name="Финансовый 3 3 2 3" xfId="944"/>
    <cellStyle name="Финансовый 3 3 2 3 2" xfId="1297"/>
    <cellStyle name="Финансовый 3 3 2 3 3" xfId="1125"/>
    <cellStyle name="Финансовый 3 3 2 4" xfId="1295"/>
    <cellStyle name="Финансовый 3 3 2 5" xfId="1123"/>
    <cellStyle name="Финансовый 3 3 3" xfId="945"/>
    <cellStyle name="Финансовый 3 3 3 2" xfId="1298"/>
    <cellStyle name="Финансовый 3 3 3 3" xfId="1126"/>
    <cellStyle name="Финансовый 3 3 4" xfId="946"/>
    <cellStyle name="Финансовый 3 3 4 2" xfId="1299"/>
    <cellStyle name="Финансовый 3 3 4 3" xfId="1127"/>
    <cellStyle name="Финансовый 3 3 5" xfId="1294"/>
    <cellStyle name="Финансовый 3 3 6" xfId="1122"/>
    <cellStyle name="Финансовый 3 4" xfId="947"/>
    <cellStyle name="Финансовый 3 4 2" xfId="948"/>
    <cellStyle name="Финансовый 3 4 2 2" xfId="1301"/>
    <cellStyle name="Финансовый 3 4 2 3" xfId="1129"/>
    <cellStyle name="Финансовый 3 4 3" xfId="949"/>
    <cellStyle name="Финансовый 3 4 3 2" xfId="1302"/>
    <cellStyle name="Финансовый 3 4 3 3" xfId="1130"/>
    <cellStyle name="Финансовый 3 4 4" xfId="1300"/>
    <cellStyle name="Финансовый 3 4 5" xfId="1128"/>
    <cellStyle name="Финансовый 3 5" xfId="950"/>
    <cellStyle name="Финансовый 3 5 2" xfId="1303"/>
    <cellStyle name="Финансовый 3 5 3" xfId="1131"/>
    <cellStyle name="Финансовый 3 6" xfId="951"/>
    <cellStyle name="Финансовый 3 6 2" xfId="1304"/>
    <cellStyle name="Финансовый 3 6 3" xfId="1132"/>
    <cellStyle name="Финансовый 3 7" xfId="952"/>
    <cellStyle name="Финансовый 3 7 2" xfId="1305"/>
    <cellStyle name="Финансовый 3 7 3" xfId="1133"/>
    <cellStyle name="Финансовый 3 8" xfId="953"/>
    <cellStyle name="Финансовый 3 9" xfId="1136"/>
    <cellStyle name="Финансовый 4" xfId="954"/>
    <cellStyle name="Финансовый 5" xfId="955"/>
    <cellStyle name="Финансовый 6" xfId="956"/>
    <cellStyle name="Финансовый 7" xfId="957"/>
    <cellStyle name="Финансовый 8" xfId="958"/>
    <cellStyle name="Финансовый 9" xfId="959"/>
    <cellStyle name="Хороший" xfId="43" builtinId="26" customBuiltin="1"/>
    <cellStyle name="Хороший 2" xfId="9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i1202\AppData\Local\Microsoft\Windows\Temporary%20Internet%20Files\Content.Outlook\RV5BKWFD\&#1059;&#1053;&#1062;%20_000-51-2-01%2012-0022%20(&#1054;&#1083;&#1100;&#1093;&#1086;&#1074;&#1077;&#1081;)%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СИП"/>
    </sheetNames>
    <sheetDataSet>
      <sheetData sheetId="0"/>
      <sheetData sheetId="1"/>
      <sheetData sheetId="2">
        <row r="2">
          <cell r="A2" t="str">
            <v>В1-01</v>
          </cell>
        </row>
        <row r="3">
          <cell r="A3" t="str">
            <v>В1-02</v>
          </cell>
        </row>
        <row r="4">
          <cell r="A4" t="str">
            <v>В1-03</v>
          </cell>
        </row>
        <row r="5">
          <cell r="A5" t="str">
            <v>В2-01</v>
          </cell>
        </row>
        <row r="6">
          <cell r="A6" t="str">
            <v>В2-02</v>
          </cell>
        </row>
        <row r="7">
          <cell r="A7" t="str">
            <v>Т1-01-1</v>
          </cell>
        </row>
        <row r="8">
          <cell r="A8" t="str">
            <v>Т1-01-2</v>
          </cell>
        </row>
        <row r="9">
          <cell r="A9" t="str">
            <v>Т1-01-3</v>
          </cell>
        </row>
        <row r="10">
          <cell r="A10" t="str">
            <v>Т1-02-1</v>
          </cell>
        </row>
        <row r="11">
          <cell r="A11" t="str">
            <v>Т1-02-2</v>
          </cell>
        </row>
        <row r="12">
          <cell r="A12" t="str">
            <v>Т1-02-3</v>
          </cell>
        </row>
        <row r="13">
          <cell r="A13" t="str">
            <v>Т1-03-1</v>
          </cell>
        </row>
        <row r="14">
          <cell r="A14" t="str">
            <v>Т1-03-2</v>
          </cell>
        </row>
        <row r="15">
          <cell r="A15" t="str">
            <v>Т1-03-3</v>
          </cell>
        </row>
        <row r="16">
          <cell r="A16" t="str">
            <v>Т1-04-1</v>
          </cell>
        </row>
        <row r="17">
          <cell r="A17" t="str">
            <v>Т1-04-2</v>
          </cell>
        </row>
        <row r="18">
          <cell r="A18" t="str">
            <v>Т1-04-3</v>
          </cell>
        </row>
        <row r="19">
          <cell r="A19" t="str">
            <v>Т1-04-4</v>
          </cell>
        </row>
        <row r="20">
          <cell r="A20" t="str">
            <v>Т1-04-5</v>
          </cell>
        </row>
        <row r="21">
          <cell r="A21" t="str">
            <v>Т1-05-1</v>
          </cell>
        </row>
        <row r="22">
          <cell r="A22" t="str">
            <v>Т1-05-2</v>
          </cell>
        </row>
        <row r="23">
          <cell r="A23" t="str">
            <v>Т1-05-3</v>
          </cell>
        </row>
        <row r="24">
          <cell r="A24" t="str">
            <v>Т1-05-4</v>
          </cell>
        </row>
        <row r="25">
          <cell r="A25" t="str">
            <v>Т1-05-5</v>
          </cell>
        </row>
        <row r="26">
          <cell r="A26" t="str">
            <v>Т1-06-1</v>
          </cell>
        </row>
        <row r="27">
          <cell r="A27" t="str">
            <v>Т1-06-2</v>
          </cell>
        </row>
        <row r="28">
          <cell r="A28" t="str">
            <v>Т1-06-3</v>
          </cell>
        </row>
        <row r="29">
          <cell r="A29" t="str">
            <v>Т1-06-4</v>
          </cell>
        </row>
        <row r="30">
          <cell r="A30" t="str">
            <v>Т1-06-5</v>
          </cell>
        </row>
        <row r="31">
          <cell r="A31" t="str">
            <v>Т1-06-6</v>
          </cell>
        </row>
        <row r="32">
          <cell r="A32" t="str">
            <v>Т1-07-2</v>
          </cell>
        </row>
        <row r="33">
          <cell r="A33" t="str">
            <v>Т1-07-3</v>
          </cell>
        </row>
        <row r="34">
          <cell r="A34" t="str">
            <v>Т1-07-4</v>
          </cell>
        </row>
        <row r="35">
          <cell r="A35" t="str">
            <v>Т1-08-4</v>
          </cell>
        </row>
        <row r="36">
          <cell r="A36" t="str">
            <v>Т1-08-5</v>
          </cell>
        </row>
        <row r="37">
          <cell r="A37" t="str">
            <v>Т1-09-4</v>
          </cell>
        </row>
        <row r="38">
          <cell r="A38" t="str">
            <v>Т1-09-5</v>
          </cell>
        </row>
        <row r="39">
          <cell r="A39" t="str">
            <v>Т1-09-6</v>
          </cell>
        </row>
        <row r="40">
          <cell r="A40" t="str">
            <v>Т1-10-6</v>
          </cell>
        </row>
        <row r="41">
          <cell r="A41" t="str">
            <v>Т1-11-6</v>
          </cell>
        </row>
        <row r="42">
          <cell r="A42" t="str">
            <v>Р1-01-1</v>
          </cell>
        </row>
        <row r="43">
          <cell r="A43" t="str">
            <v>Р1-01-3</v>
          </cell>
        </row>
        <row r="44">
          <cell r="A44" t="str">
            <v>Р1-02-1</v>
          </cell>
        </row>
        <row r="45">
          <cell r="A45" t="str">
            <v>Р1-02-3</v>
          </cell>
        </row>
        <row r="46">
          <cell r="A46" t="str">
            <v>Р1-03-1</v>
          </cell>
        </row>
        <row r="47">
          <cell r="A47" t="str">
            <v>Р1-04-1</v>
          </cell>
        </row>
        <row r="48">
          <cell r="A48" t="str">
            <v>Р1-05-3</v>
          </cell>
        </row>
        <row r="49">
          <cell r="A49" t="str">
            <v>Р1-06-1</v>
          </cell>
        </row>
        <row r="50">
          <cell r="A50" t="str">
            <v>Р1-06-3</v>
          </cell>
        </row>
        <row r="51">
          <cell r="A51" t="str">
            <v>Р2-01</v>
          </cell>
        </row>
        <row r="52">
          <cell r="A52" t="str">
            <v>Р2-02</v>
          </cell>
        </row>
        <row r="53">
          <cell r="A53" t="str">
            <v>Р2-03</v>
          </cell>
        </row>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22">
          <cell r="A122" t="str">
            <v>Л1-11-1</v>
          </cell>
        </row>
        <row r="123">
          <cell r="A123" t="str">
            <v>Л1-11-2</v>
          </cell>
        </row>
        <row r="124">
          <cell r="A124" t="str">
            <v>Л1-11-3</v>
          </cell>
        </row>
        <row r="125">
          <cell r="A125" t="str">
            <v>Л1-11-4</v>
          </cell>
        </row>
        <row r="126">
          <cell r="A126" t="str">
            <v>Л1-11-5</v>
          </cell>
        </row>
        <row r="127">
          <cell r="A127" t="str">
            <v>Л1-11-6</v>
          </cell>
        </row>
        <row r="128">
          <cell r="A128" t="str">
            <v>Л2-11-1</v>
          </cell>
        </row>
        <row r="129">
          <cell r="A129" t="str">
            <v>Л2-11-2</v>
          </cell>
        </row>
        <row r="130">
          <cell r="A130" t="str">
            <v>Л2-11-3</v>
          </cell>
        </row>
        <row r="131">
          <cell r="A131" t="str">
            <v>Л2-11-4</v>
          </cell>
        </row>
        <row r="132">
          <cell r="A132" t="str">
            <v>Л2-11-5</v>
          </cell>
        </row>
        <row r="133">
          <cell r="A133" t="str">
            <v>Л2-11-6</v>
          </cell>
        </row>
        <row r="134">
          <cell r="A134" t="str">
            <v>Л1-31-1</v>
          </cell>
        </row>
        <row r="135">
          <cell r="A135" t="str">
            <v>Л1-31-2</v>
          </cell>
        </row>
        <row r="136">
          <cell r="A136" t="str">
            <v>Л1-31-3</v>
          </cell>
        </row>
        <row r="137">
          <cell r="A137" t="str">
            <v>Л1-31-4</v>
          </cell>
        </row>
        <row r="138">
          <cell r="A138" t="str">
            <v>Л1-31-5</v>
          </cell>
        </row>
        <row r="139">
          <cell r="A139" t="str">
            <v>Л1-31-6</v>
          </cell>
        </row>
        <row r="140">
          <cell r="A140" t="str">
            <v>Л2-31-1</v>
          </cell>
        </row>
        <row r="141">
          <cell r="A141" t="str">
            <v>Л2-31-2</v>
          </cell>
        </row>
        <row r="142">
          <cell r="A142" t="str">
            <v>Л2-31-3</v>
          </cell>
        </row>
        <row r="143">
          <cell r="A143" t="str">
            <v>Л2-31-4</v>
          </cell>
        </row>
        <row r="144">
          <cell r="A144" t="str">
            <v>Л2-31-5</v>
          </cell>
        </row>
        <row r="145">
          <cell r="A145" t="str">
            <v>Л2-31-6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row r="158">
          <cell r="A158" t="str">
            <v>Л1-55-1</v>
          </cell>
        </row>
        <row r="159">
          <cell r="A159" t="str">
            <v>Л1-55-2</v>
          </cell>
        </row>
        <row r="160">
          <cell r="A160" t="str">
            <v>Л1-55-3</v>
          </cell>
        </row>
        <row r="161">
          <cell r="A161" t="str">
            <v>Л1-55-4</v>
          </cell>
        </row>
        <row r="162">
          <cell r="A162" t="str">
            <v>Л1-55-5</v>
          </cell>
        </row>
        <row r="163">
          <cell r="A163" t="str">
            <v>Л1-55-6</v>
          </cell>
        </row>
        <row r="164">
          <cell r="A164" t="str">
            <v>Л2-55-1</v>
          </cell>
        </row>
        <row r="165">
          <cell r="A165" t="str">
            <v>Л2-55-2</v>
          </cell>
        </row>
        <row r="166">
          <cell r="A166" t="str">
            <v>Л2-55-3</v>
          </cell>
        </row>
        <row r="167">
          <cell r="A167" t="str">
            <v>Л2-55-4</v>
          </cell>
        </row>
        <row r="168">
          <cell r="A168" t="str">
            <v>Л2-55-5</v>
          </cell>
        </row>
        <row r="169">
          <cell r="A169" t="str">
            <v>Л2-55-6</v>
          </cell>
        </row>
        <row r="170">
          <cell r="A170" t="str">
            <v>Л1-57-1</v>
          </cell>
        </row>
        <row r="171">
          <cell r="A171" t="str">
            <v>Л1-57-2</v>
          </cell>
        </row>
        <row r="172">
          <cell r="A172" t="str">
            <v>Л1-57-3</v>
          </cell>
        </row>
        <row r="173">
          <cell r="A173" t="str">
            <v>Л1-57-4</v>
          </cell>
        </row>
        <row r="174">
          <cell r="A174" t="str">
            <v>Л1-57-5</v>
          </cell>
        </row>
        <row r="175">
          <cell r="A175" t="str">
            <v>Л1-57-6</v>
          </cell>
        </row>
        <row r="176">
          <cell r="A176" t="str">
            <v>Л2-57-1</v>
          </cell>
        </row>
        <row r="177">
          <cell r="A177" t="str">
            <v>Л2-57-2</v>
          </cell>
        </row>
        <row r="178">
          <cell r="A178" t="str">
            <v>Л2-57-3</v>
          </cell>
        </row>
        <row r="179">
          <cell r="A179" t="str">
            <v>Л2-57-4</v>
          </cell>
        </row>
        <row r="180">
          <cell r="A180" t="str">
            <v>Л2-57-5</v>
          </cell>
        </row>
        <row r="181">
          <cell r="A181" t="str">
            <v>Л2-57-6</v>
          </cell>
        </row>
        <row r="182">
          <cell r="A182" t="str">
            <v>Л1-64-1</v>
          </cell>
        </row>
        <row r="183">
          <cell r="A183" t="str">
            <v>Л1-64-2</v>
          </cell>
        </row>
        <row r="184">
          <cell r="A184" t="str">
            <v>Л1-64-3</v>
          </cell>
        </row>
        <row r="185">
          <cell r="A185" t="str">
            <v>Л1-64-4</v>
          </cell>
        </row>
        <row r="186">
          <cell r="A186" t="str">
            <v>Л1-64-5</v>
          </cell>
        </row>
        <row r="187">
          <cell r="A187" t="str">
            <v>Л1-64-6</v>
          </cell>
        </row>
        <row r="188">
          <cell r="A188" t="str">
            <v>Л2-64-1</v>
          </cell>
        </row>
        <row r="189">
          <cell r="A189" t="str">
            <v>Л2-64-2</v>
          </cell>
        </row>
        <row r="190">
          <cell r="A190" t="str">
            <v>Л2-64-3</v>
          </cell>
        </row>
        <row r="191">
          <cell r="A191" t="str">
            <v>Л2-64-4</v>
          </cell>
        </row>
        <row r="192">
          <cell r="A192" t="str">
            <v>Л2-64-5</v>
          </cell>
        </row>
        <row r="193">
          <cell r="A193" t="str">
            <v>Л2-64-6</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1">
          <cell r="D561" t="str">
            <v>Г</v>
          </cell>
          <cell r="E561" t="str">
            <v>АО "Чеченэнерго"</v>
          </cell>
          <cell r="F561" t="str">
            <v>Чеченская Республика</v>
          </cell>
          <cell r="AW561">
            <v>519.92416360000016</v>
          </cell>
          <cell r="BM561">
            <v>54.734677454800021</v>
          </cell>
          <cell r="CG561">
            <v>33.957083107457493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topLeftCell="A2" zoomScale="85" zoomScaleNormal="70" zoomScaleSheetLayoutView="85" workbookViewId="0">
      <selection activeCell="A55" sqref="A55:G55"/>
    </sheetView>
  </sheetViews>
  <sheetFormatPr defaultColWidth="9" defaultRowHeight="15.75" x14ac:dyDescent="0.25"/>
  <cols>
    <col min="1" max="1" width="8.625"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G1" s="79"/>
      <c r="H1" s="79"/>
      <c r="P1" s="39"/>
    </row>
    <row r="2" spans="1:33" ht="18.75" x14ac:dyDescent="0.3">
      <c r="G2" s="79"/>
      <c r="H2" s="79"/>
      <c r="P2" s="40"/>
    </row>
    <row r="3" spans="1:33" ht="18.75" x14ac:dyDescent="0.3">
      <c r="G3" s="79"/>
      <c r="H3" s="79"/>
      <c r="P3" s="40"/>
    </row>
    <row r="4" spans="1:33" ht="45" customHeight="1" x14ac:dyDescent="0.25">
      <c r="A4" s="211"/>
      <c r="B4" s="211"/>
      <c r="C4" s="211"/>
      <c r="D4" s="211"/>
      <c r="E4" s="211"/>
      <c r="F4" s="211"/>
      <c r="G4" s="211"/>
      <c r="H4" s="211"/>
      <c r="I4" s="211"/>
      <c r="J4" s="211"/>
      <c r="K4" s="211"/>
      <c r="L4" s="211"/>
      <c r="M4" s="211"/>
      <c r="N4" s="211"/>
      <c r="O4" s="211"/>
      <c r="P4" s="211"/>
      <c r="Q4" s="46"/>
      <c r="R4" s="46"/>
      <c r="S4" s="46"/>
      <c r="T4" s="41"/>
      <c r="U4" s="41"/>
      <c r="V4" s="41"/>
      <c r="W4" s="41"/>
      <c r="X4" s="41"/>
      <c r="Y4" s="41"/>
      <c r="Z4" s="41"/>
      <c r="AA4" s="41"/>
      <c r="AB4" s="41"/>
      <c r="AC4" s="41"/>
      <c r="AD4" s="41"/>
      <c r="AE4" s="41"/>
      <c r="AF4" s="41"/>
      <c r="AG4" s="41"/>
    </row>
    <row r="5" spans="1:33" ht="18.75" x14ac:dyDescent="0.3">
      <c r="A5" s="212"/>
      <c r="B5" s="212"/>
      <c r="C5" s="212"/>
      <c r="D5" s="212"/>
      <c r="E5" s="212"/>
      <c r="F5" s="212"/>
      <c r="G5" s="212"/>
      <c r="H5" s="212"/>
      <c r="I5" s="212"/>
      <c r="J5" s="212"/>
      <c r="K5" s="212"/>
      <c r="L5" s="212"/>
      <c r="M5" s="212"/>
      <c r="N5" s="212"/>
      <c r="O5" s="212"/>
      <c r="P5" s="212"/>
      <c r="Q5" s="42"/>
      <c r="R5" s="42"/>
      <c r="S5" s="42"/>
      <c r="T5" s="42"/>
      <c r="U5" s="42"/>
      <c r="V5" s="42"/>
      <c r="W5" s="42"/>
      <c r="X5" s="42"/>
      <c r="Y5" s="42"/>
      <c r="Z5" s="42"/>
      <c r="AA5" s="42"/>
      <c r="AB5" s="42"/>
      <c r="AC5" s="42"/>
      <c r="AD5" s="42"/>
      <c r="AE5" s="42"/>
      <c r="AF5" s="42"/>
      <c r="AG5" s="42"/>
    </row>
    <row r="6" spans="1:33" ht="18.75" x14ac:dyDescent="0.25">
      <c r="A6" s="213"/>
      <c r="B6" s="213"/>
      <c r="C6" s="213"/>
      <c r="D6" s="213"/>
      <c r="E6" s="213"/>
      <c r="F6" s="213"/>
      <c r="G6" s="213"/>
      <c r="H6" s="213"/>
      <c r="I6" s="213"/>
      <c r="J6" s="213"/>
      <c r="K6" s="213"/>
      <c r="L6" s="213"/>
      <c r="M6" s="213"/>
      <c r="N6" s="213"/>
      <c r="O6" s="213"/>
      <c r="P6" s="213"/>
      <c r="Q6" s="43"/>
      <c r="R6" s="43"/>
      <c r="S6" s="43"/>
      <c r="T6" s="43"/>
      <c r="U6" s="43"/>
      <c r="V6" s="43"/>
      <c r="W6" s="43"/>
      <c r="X6" s="43"/>
      <c r="Y6" s="43"/>
      <c r="Z6" s="43"/>
      <c r="AA6" s="43"/>
      <c r="AB6" s="43"/>
      <c r="AC6" s="43"/>
      <c r="AD6" s="43"/>
      <c r="AE6" s="43"/>
      <c r="AF6" s="43"/>
      <c r="AG6" s="43"/>
    </row>
    <row r="7" spans="1:33" x14ac:dyDescent="0.25">
      <c r="A7" s="214"/>
      <c r="B7" s="214"/>
      <c r="C7" s="214"/>
      <c r="D7" s="214"/>
      <c r="E7" s="214"/>
      <c r="F7" s="214"/>
      <c r="G7" s="214"/>
      <c r="H7" s="214"/>
      <c r="I7" s="214"/>
      <c r="J7" s="214"/>
      <c r="K7" s="214"/>
      <c r="L7" s="214"/>
      <c r="M7" s="214"/>
      <c r="N7" s="214"/>
      <c r="O7" s="214"/>
      <c r="P7" s="214"/>
      <c r="Q7" s="47"/>
      <c r="R7" s="47"/>
      <c r="S7" s="47"/>
      <c r="T7" s="44"/>
      <c r="U7" s="44"/>
      <c r="V7" s="44"/>
      <c r="W7" s="44"/>
      <c r="X7" s="44"/>
      <c r="Y7" s="44"/>
      <c r="Z7" s="44"/>
      <c r="AA7" s="44"/>
      <c r="AB7" s="44"/>
      <c r="AC7" s="44"/>
      <c r="AD7" s="44"/>
      <c r="AE7" s="44"/>
      <c r="AF7" s="44"/>
      <c r="AG7" s="44"/>
    </row>
    <row r="8" spans="1:33" ht="21" customHeight="1" x14ac:dyDescent="0.3">
      <c r="A8" s="17"/>
      <c r="B8" s="17"/>
      <c r="C8" s="17"/>
      <c r="D8" s="17"/>
      <c r="E8" s="17"/>
      <c r="F8" s="17"/>
      <c r="G8" s="17"/>
      <c r="H8" s="17"/>
      <c r="I8" s="17"/>
      <c r="J8" s="17"/>
      <c r="K8" s="17"/>
      <c r="L8" s="17"/>
      <c r="M8" s="17"/>
      <c r="N8" s="17"/>
      <c r="O8" s="17"/>
      <c r="P8" s="17"/>
      <c r="Q8" s="48"/>
      <c r="R8" s="48"/>
      <c r="S8" s="48"/>
      <c r="T8" s="45"/>
      <c r="U8" s="45"/>
      <c r="V8" s="45"/>
      <c r="W8" s="45"/>
      <c r="X8" s="45"/>
      <c r="Y8" s="45"/>
      <c r="Z8" s="45"/>
      <c r="AA8" s="45"/>
      <c r="AB8" s="45"/>
      <c r="AC8" s="45"/>
      <c r="AD8" s="45"/>
      <c r="AE8" s="45"/>
      <c r="AF8" s="45"/>
      <c r="AG8" s="45"/>
    </row>
    <row r="9" spans="1:33" ht="68.25" customHeight="1" x14ac:dyDescent="0.3">
      <c r="A9" s="117"/>
      <c r="B9" s="117"/>
      <c r="C9" s="117"/>
      <c r="D9" s="218"/>
      <c r="E9" s="218"/>
      <c r="F9" s="218"/>
      <c r="G9" s="218"/>
      <c r="H9" s="218"/>
      <c r="I9" s="218"/>
      <c r="J9" s="117"/>
      <c r="K9" s="117"/>
      <c r="L9" s="117"/>
      <c r="M9" s="117"/>
      <c r="N9" s="117"/>
      <c r="O9" s="117"/>
      <c r="P9" s="117"/>
      <c r="Q9" s="48"/>
      <c r="R9" s="48"/>
      <c r="S9" s="48"/>
      <c r="T9" s="45"/>
      <c r="U9" s="45"/>
      <c r="V9" s="45"/>
      <c r="W9" s="45"/>
      <c r="X9" s="45"/>
      <c r="Y9" s="45"/>
      <c r="Z9" s="45"/>
      <c r="AA9" s="45"/>
      <c r="AB9" s="45"/>
      <c r="AC9" s="45"/>
      <c r="AD9" s="45"/>
      <c r="AE9" s="45"/>
      <c r="AF9" s="45"/>
      <c r="AG9" s="45"/>
    </row>
    <row r="10" spans="1:33" ht="18.75" x14ac:dyDescent="0.25">
      <c r="A10" s="117"/>
      <c r="B10" s="117"/>
      <c r="C10" s="117"/>
      <c r="D10" s="117"/>
      <c r="E10" s="117"/>
      <c r="F10" s="117"/>
      <c r="G10" s="117"/>
      <c r="H10" s="117"/>
      <c r="I10" s="117"/>
      <c r="J10" s="117"/>
      <c r="K10" s="117"/>
      <c r="L10" s="117"/>
      <c r="M10" s="117"/>
      <c r="N10" s="117"/>
      <c r="O10" s="117"/>
      <c r="P10" s="117"/>
      <c r="Q10" s="41"/>
      <c r="R10" s="41"/>
      <c r="S10" s="41"/>
      <c r="T10" s="41"/>
      <c r="U10" s="41"/>
      <c r="V10" s="41"/>
      <c r="W10" s="41"/>
      <c r="X10" s="41"/>
      <c r="Y10" s="41"/>
      <c r="Z10" s="41"/>
      <c r="AA10" s="41"/>
      <c r="AB10" s="41"/>
      <c r="AC10" s="41"/>
      <c r="AD10" s="41"/>
      <c r="AE10" s="41"/>
      <c r="AF10" s="41"/>
      <c r="AG10" s="41"/>
    </row>
    <row r="11" spans="1:33" ht="18.75" x14ac:dyDescent="0.3">
      <c r="A11" s="217"/>
      <c r="B11" s="217"/>
      <c r="C11" s="217"/>
      <c r="D11" s="217"/>
      <c r="E11" s="217"/>
      <c r="F11" s="217"/>
      <c r="G11" s="217"/>
      <c r="H11" s="217"/>
      <c r="I11" s="217"/>
      <c r="J11" s="217"/>
      <c r="K11" s="217"/>
      <c r="L11" s="217"/>
      <c r="M11" s="217"/>
      <c r="N11" s="217"/>
      <c r="O11" s="217"/>
      <c r="P11" s="217"/>
      <c r="Q11" s="48"/>
      <c r="R11" s="48"/>
      <c r="S11" s="48"/>
      <c r="T11" s="45"/>
      <c r="U11" s="45"/>
      <c r="V11" s="45"/>
      <c r="W11" s="45"/>
      <c r="X11" s="45"/>
      <c r="Y11" s="45"/>
      <c r="Z11" s="45"/>
      <c r="AA11" s="45"/>
      <c r="AB11" s="45"/>
      <c r="AC11" s="45"/>
      <c r="AD11" s="45"/>
      <c r="AE11" s="45"/>
      <c r="AF11" s="45"/>
      <c r="AG11" s="45"/>
    </row>
    <row r="12" spans="1:33" s="37" customFormat="1" ht="22.5" customHeight="1" x14ac:dyDescent="0.3">
      <c r="A12" s="215"/>
      <c r="B12" s="215"/>
      <c r="C12" s="215"/>
      <c r="D12" s="215"/>
      <c r="E12" s="215"/>
      <c r="F12" s="215"/>
      <c r="G12" s="215"/>
      <c r="H12" s="215"/>
      <c r="I12" s="215"/>
      <c r="J12" s="215"/>
      <c r="K12" s="215"/>
      <c r="L12" s="215"/>
      <c r="M12" s="215"/>
      <c r="N12" s="215"/>
      <c r="O12" s="215"/>
      <c r="P12" s="215"/>
      <c r="Q12" s="17"/>
      <c r="R12" s="17"/>
      <c r="S12" s="17"/>
      <c r="T12" s="6"/>
      <c r="U12" s="6"/>
      <c r="V12" s="6"/>
      <c r="W12" s="6"/>
      <c r="X12" s="6"/>
      <c r="Y12" s="6"/>
      <c r="Z12" s="6"/>
      <c r="AA12" s="6"/>
      <c r="AB12" s="6"/>
      <c r="AC12" s="6"/>
      <c r="AD12" s="6"/>
      <c r="AE12" s="6"/>
      <c r="AF12" s="6"/>
      <c r="AG12" s="6"/>
    </row>
    <row r="13" spans="1:33" s="37" customFormat="1" ht="18.75" x14ac:dyDescent="0.3">
      <c r="A13" s="216"/>
      <c r="B13" s="216"/>
      <c r="C13" s="216"/>
      <c r="D13" s="216"/>
      <c r="E13" s="216"/>
      <c r="F13" s="216"/>
      <c r="G13" s="216"/>
      <c r="H13" s="216"/>
      <c r="I13" s="216"/>
      <c r="J13" s="216"/>
      <c r="K13" s="216"/>
      <c r="L13" s="216"/>
      <c r="M13" s="216"/>
      <c r="N13" s="216"/>
      <c r="O13" s="216"/>
      <c r="P13" s="216"/>
      <c r="Q13" s="17"/>
      <c r="R13" s="17"/>
      <c r="S13" s="17"/>
      <c r="T13" s="6"/>
      <c r="U13" s="6"/>
      <c r="V13" s="6"/>
      <c r="W13" s="6"/>
      <c r="X13" s="6"/>
      <c r="Y13" s="6"/>
      <c r="Z13" s="6"/>
      <c r="AA13" s="6"/>
      <c r="AB13" s="6"/>
      <c r="AC13" s="6"/>
      <c r="AD13" s="6"/>
      <c r="AE13" s="6"/>
      <c r="AF13" s="6"/>
      <c r="AG13" s="6"/>
    </row>
    <row r="14" spans="1:33" s="37" customFormat="1" ht="18.75" x14ac:dyDescent="0.3">
      <c r="A14" s="117"/>
      <c r="B14" s="117"/>
      <c r="C14" s="117"/>
      <c r="D14" s="118"/>
      <c r="E14" s="117"/>
      <c r="F14" s="117"/>
      <c r="G14" s="117"/>
      <c r="H14" s="117"/>
      <c r="I14" s="117"/>
      <c r="J14" s="117"/>
      <c r="K14" s="117"/>
      <c r="L14" s="117"/>
      <c r="M14" s="117"/>
      <c r="N14" s="117"/>
      <c r="O14" s="117"/>
      <c r="P14" s="117"/>
      <c r="Q14" s="17"/>
      <c r="R14" s="17"/>
      <c r="S14" s="17"/>
      <c r="T14" s="6"/>
      <c r="U14" s="6"/>
      <c r="V14" s="6"/>
      <c r="W14" s="6"/>
      <c r="X14" s="6"/>
      <c r="Y14" s="6"/>
      <c r="Z14" s="6"/>
      <c r="AA14" s="6"/>
      <c r="AB14" s="6"/>
      <c r="AC14" s="6"/>
      <c r="AD14" s="6"/>
      <c r="AE14" s="6"/>
      <c r="AF14" s="6"/>
      <c r="AG14" s="6"/>
    </row>
    <row r="15" spans="1:33" s="37" customFormat="1" ht="18.75" customHeight="1" x14ac:dyDescent="0.3">
      <c r="A15" s="215"/>
      <c r="B15" s="215"/>
      <c r="C15" s="215"/>
      <c r="D15" s="215"/>
      <c r="E15" s="215"/>
      <c r="F15" s="215"/>
      <c r="G15" s="215"/>
      <c r="H15" s="215"/>
      <c r="I15" s="215"/>
      <c r="J15" s="215"/>
      <c r="K15" s="215"/>
      <c r="L15" s="215"/>
      <c r="M15" s="215"/>
      <c r="N15" s="215"/>
      <c r="O15" s="215"/>
      <c r="P15" s="215"/>
      <c r="Q15" s="17"/>
      <c r="R15" s="17"/>
      <c r="S15" s="17"/>
      <c r="T15" s="6"/>
      <c r="U15" s="6"/>
      <c r="V15" s="6"/>
      <c r="W15" s="6"/>
      <c r="X15" s="6"/>
      <c r="Y15" s="6"/>
      <c r="Z15" s="6"/>
      <c r="AA15" s="6"/>
      <c r="AB15" s="6"/>
      <c r="AC15" s="6"/>
      <c r="AD15" s="6"/>
      <c r="AE15" s="6"/>
      <c r="AF15" s="6"/>
      <c r="AG15" s="6"/>
    </row>
    <row r="16" spans="1:33" ht="15" customHeight="1" x14ac:dyDescent="0.25">
      <c r="A16" s="210"/>
      <c r="B16" s="210"/>
      <c r="C16" s="210"/>
      <c r="D16" s="210"/>
      <c r="E16" s="210"/>
      <c r="F16" s="210"/>
      <c r="G16" s="210"/>
      <c r="H16" s="210"/>
      <c r="I16" s="210"/>
      <c r="J16" s="210"/>
      <c r="K16" s="210"/>
      <c r="L16" s="210"/>
      <c r="M16" s="210"/>
      <c r="N16" s="210"/>
      <c r="O16" s="210"/>
      <c r="P16" s="210"/>
    </row>
    <row r="17" spans="1:17" ht="15" customHeight="1" x14ac:dyDescent="0.25">
      <c r="A17" s="219"/>
      <c r="B17" s="220"/>
      <c r="C17" s="221"/>
      <c r="D17" s="221"/>
      <c r="E17" s="221"/>
      <c r="F17" s="221"/>
      <c r="G17" s="221"/>
      <c r="H17" s="221"/>
      <c r="I17" s="221"/>
      <c r="J17" s="221"/>
      <c r="K17" s="221"/>
      <c r="L17" s="221"/>
      <c r="M17" s="221"/>
      <c r="N17" s="221"/>
      <c r="O17" s="221"/>
      <c r="P17" s="221"/>
      <c r="Q17" s="38"/>
    </row>
    <row r="18" spans="1:17" ht="41.25" customHeight="1" x14ac:dyDescent="0.25">
      <c r="A18" s="219"/>
      <c r="B18" s="220"/>
      <c r="C18" s="222"/>
      <c r="D18" s="223"/>
      <c r="E18" s="223"/>
      <c r="F18" s="223"/>
      <c r="G18" s="223"/>
      <c r="H18" s="223"/>
      <c r="I18" s="224"/>
      <c r="J18" s="222"/>
      <c r="K18" s="223"/>
      <c r="L18" s="223"/>
      <c r="M18" s="223"/>
      <c r="N18" s="223"/>
      <c r="O18" s="223"/>
      <c r="P18" s="224"/>
      <c r="Q18" s="38"/>
    </row>
    <row r="19" spans="1:17" ht="33.75" customHeight="1" x14ac:dyDescent="0.25">
      <c r="A19" s="219"/>
      <c r="B19" s="220"/>
      <c r="C19" s="220"/>
      <c r="D19" s="220"/>
      <c r="E19" s="220"/>
      <c r="F19" s="220"/>
      <c r="G19" s="220"/>
      <c r="H19" s="225"/>
      <c r="I19" s="225"/>
      <c r="J19" s="220"/>
      <c r="K19" s="220"/>
      <c r="L19" s="220"/>
      <c r="M19" s="220"/>
      <c r="N19" s="220"/>
      <c r="O19" s="225"/>
      <c r="P19" s="225"/>
    </row>
    <row r="20" spans="1:17" s="7" customFormat="1" x14ac:dyDescent="0.25">
      <c r="A20" s="219"/>
      <c r="B20" s="220"/>
      <c r="C20" s="68"/>
      <c r="D20" s="68"/>
      <c r="E20" s="68"/>
      <c r="F20" s="68"/>
      <c r="G20" s="68"/>
      <c r="H20" s="68"/>
      <c r="I20" s="11"/>
      <c r="J20" s="68"/>
      <c r="K20" s="68"/>
      <c r="L20" s="68"/>
      <c r="M20" s="68"/>
      <c r="N20" s="68"/>
      <c r="O20" s="68"/>
      <c r="P20" s="11"/>
      <c r="Q20" s="10"/>
    </row>
    <row r="21" spans="1:17" s="10" customFormat="1" x14ac:dyDescent="0.25">
      <c r="A21" s="67"/>
      <c r="B21" s="68"/>
      <c r="C21" s="68"/>
      <c r="D21" s="68"/>
      <c r="E21" s="68"/>
      <c r="F21" s="68"/>
      <c r="G21" s="68"/>
      <c r="H21" s="68"/>
      <c r="I21" s="11"/>
      <c r="J21" s="68"/>
      <c r="K21" s="11"/>
      <c r="L21" s="68"/>
      <c r="M21" s="11"/>
      <c r="N21" s="68"/>
      <c r="O21" s="11"/>
      <c r="P21" s="68"/>
    </row>
    <row r="22" spans="1:17" s="7" customFormat="1" x14ac:dyDescent="0.25">
      <c r="A22" s="67"/>
      <c r="B22" s="12"/>
      <c r="C22" s="68"/>
      <c r="D22" s="68"/>
      <c r="E22" s="68"/>
      <c r="F22" s="68"/>
      <c r="G22" s="68"/>
      <c r="H22" s="68"/>
      <c r="I22" s="68"/>
      <c r="J22" s="68"/>
      <c r="K22" s="68"/>
      <c r="L22" s="68"/>
      <c r="M22" s="68"/>
      <c r="N22" s="68"/>
      <c r="O22" s="68"/>
      <c r="P22" s="68"/>
    </row>
    <row r="23" spans="1:17" s="7" customFormat="1" x14ac:dyDescent="0.25">
      <c r="A23" s="67"/>
      <c r="B23" s="13"/>
      <c r="C23" s="68"/>
      <c r="D23" s="68"/>
      <c r="E23" s="68"/>
      <c r="F23" s="68"/>
      <c r="G23" s="14"/>
      <c r="H23" s="8"/>
      <c r="I23" s="9"/>
      <c r="J23" s="68"/>
      <c r="K23" s="68"/>
      <c r="L23" s="68"/>
      <c r="M23" s="68"/>
      <c r="N23" s="14"/>
      <c r="O23" s="8"/>
      <c r="P23" s="9"/>
    </row>
    <row r="24" spans="1:17" s="7" customFormat="1" x14ac:dyDescent="0.25">
      <c r="A24" s="67"/>
      <c r="B24" s="13"/>
      <c r="C24" s="68"/>
      <c r="D24" s="68"/>
      <c r="E24" s="68"/>
      <c r="F24" s="68"/>
      <c r="G24" s="14"/>
      <c r="H24" s="8"/>
      <c r="I24" s="9"/>
      <c r="J24" s="68"/>
      <c r="K24" s="68"/>
      <c r="L24" s="68"/>
      <c r="M24" s="68"/>
      <c r="N24" s="14"/>
      <c r="O24" s="8"/>
      <c r="P24" s="9"/>
    </row>
    <row r="25" spans="1:17" s="7" customFormat="1" ht="15" customHeight="1" x14ac:dyDescent="0.25">
      <c r="A25" s="61"/>
      <c r="B25" s="13"/>
      <c r="C25" s="68"/>
      <c r="D25" s="68"/>
      <c r="E25" s="68"/>
      <c r="F25" s="68"/>
      <c r="G25" s="14"/>
      <c r="H25" s="8"/>
      <c r="I25" s="9"/>
      <c r="J25" s="68"/>
      <c r="K25" s="68"/>
      <c r="L25" s="68"/>
      <c r="M25" s="68"/>
      <c r="N25" s="14"/>
      <c r="O25" s="8"/>
      <c r="P25" s="9"/>
    </row>
    <row r="26" spans="1:17" s="17" customFormat="1" x14ac:dyDescent="0.25">
      <c r="A26" s="62"/>
      <c r="B26" s="12"/>
      <c r="C26" s="68"/>
      <c r="D26" s="68"/>
      <c r="E26" s="68"/>
      <c r="F26" s="68"/>
      <c r="G26" s="68"/>
      <c r="H26" s="68"/>
      <c r="I26" s="68"/>
      <c r="J26" s="68"/>
      <c r="K26" s="68"/>
      <c r="L26" s="68"/>
      <c r="M26" s="68"/>
      <c r="N26" s="68"/>
      <c r="O26" s="68"/>
      <c r="P26" s="68"/>
    </row>
    <row r="27" spans="1:17" s="17" customFormat="1" ht="46.5" customHeight="1" x14ac:dyDescent="0.25">
      <c r="A27" s="62"/>
      <c r="B27" s="13"/>
      <c r="C27" s="68"/>
      <c r="D27" s="72"/>
      <c r="E27" s="68"/>
      <c r="F27" s="68"/>
      <c r="G27" s="14"/>
      <c r="H27" s="19"/>
      <c r="I27" s="16"/>
      <c r="J27" s="68"/>
      <c r="K27" s="72"/>
      <c r="L27" s="68"/>
      <c r="M27" s="68"/>
      <c r="N27" s="14"/>
      <c r="O27" s="19"/>
      <c r="P27" s="16"/>
    </row>
    <row r="28" spans="1:17" s="17" customFormat="1" ht="49.5" customHeight="1" x14ac:dyDescent="0.25">
      <c r="A28" s="62"/>
      <c r="B28" s="13"/>
      <c r="C28" s="68"/>
      <c r="D28" s="72"/>
      <c r="E28" s="68"/>
      <c r="F28" s="68"/>
      <c r="G28" s="14"/>
      <c r="H28" s="19"/>
      <c r="I28" s="16"/>
      <c r="J28" s="68"/>
      <c r="K28" s="72"/>
      <c r="L28" s="68"/>
      <c r="M28" s="68"/>
      <c r="N28" s="14"/>
      <c r="O28" s="19"/>
      <c r="P28" s="16"/>
    </row>
    <row r="29" spans="1:17" s="17" customFormat="1" ht="16.5" customHeight="1" x14ac:dyDescent="0.25">
      <c r="A29" s="62"/>
      <c r="B29" s="13"/>
      <c r="C29" s="68"/>
      <c r="D29" s="72"/>
      <c r="E29" s="68"/>
      <c r="F29" s="68"/>
      <c r="G29" s="14"/>
      <c r="H29" s="19"/>
      <c r="I29" s="16"/>
      <c r="J29" s="68"/>
      <c r="K29" s="72"/>
      <c r="L29" s="68"/>
      <c r="M29" s="68"/>
      <c r="N29" s="14"/>
      <c r="O29" s="19"/>
      <c r="P29" s="16"/>
    </row>
    <row r="30" spans="1:17" s="17" customFormat="1" x14ac:dyDescent="0.25">
      <c r="A30" s="62"/>
      <c r="B30" s="13"/>
      <c r="C30" s="68"/>
      <c r="D30" s="68"/>
      <c r="E30" s="68"/>
      <c r="F30" s="68"/>
      <c r="G30" s="68"/>
      <c r="H30" s="68"/>
      <c r="I30" s="68"/>
      <c r="J30" s="68"/>
      <c r="K30" s="68"/>
      <c r="L30" s="68"/>
      <c r="M30" s="68"/>
      <c r="N30" s="68"/>
      <c r="O30" s="68"/>
      <c r="P30" s="68"/>
    </row>
    <row r="31" spans="1:17" s="17" customFormat="1" x14ac:dyDescent="0.25">
      <c r="A31" s="62"/>
      <c r="B31" s="13"/>
      <c r="C31" s="68"/>
      <c r="D31" s="68"/>
      <c r="E31" s="68"/>
      <c r="F31" s="68"/>
      <c r="G31" s="15"/>
      <c r="H31" s="19"/>
      <c r="I31" s="16"/>
      <c r="J31" s="68"/>
      <c r="K31" s="68"/>
      <c r="L31" s="68"/>
      <c r="M31" s="68"/>
      <c r="N31" s="15"/>
      <c r="O31" s="19"/>
      <c r="P31" s="16"/>
    </row>
    <row r="32" spans="1:17" s="17" customFormat="1" x14ac:dyDescent="0.25">
      <c r="A32" s="62"/>
      <c r="B32" s="13"/>
      <c r="C32" s="68"/>
      <c r="D32" s="68"/>
      <c r="E32" s="68"/>
      <c r="F32" s="68"/>
      <c r="G32" s="15"/>
      <c r="H32" s="19"/>
      <c r="I32" s="16"/>
      <c r="J32" s="68"/>
      <c r="K32" s="68"/>
      <c r="L32" s="68"/>
      <c r="M32" s="68"/>
      <c r="N32" s="15"/>
      <c r="O32" s="19"/>
      <c r="P32" s="16"/>
    </row>
    <row r="33" spans="1:16" s="17" customFormat="1" ht="14.25" customHeight="1" x14ac:dyDescent="0.25">
      <c r="A33" s="62"/>
      <c r="B33" s="13"/>
      <c r="C33" s="68"/>
      <c r="D33" s="68"/>
      <c r="E33" s="68"/>
      <c r="F33" s="68"/>
      <c r="G33" s="15"/>
      <c r="H33" s="19"/>
      <c r="I33" s="16"/>
      <c r="J33" s="68"/>
      <c r="K33" s="68"/>
      <c r="L33" s="68"/>
      <c r="M33" s="68"/>
      <c r="N33" s="15"/>
      <c r="O33" s="19"/>
      <c r="P33" s="16"/>
    </row>
    <row r="34" spans="1:16" s="17" customFormat="1" ht="33" customHeight="1" x14ac:dyDescent="0.25">
      <c r="A34" s="62"/>
      <c r="B34" s="13"/>
      <c r="C34" s="68"/>
      <c r="D34" s="68"/>
      <c r="E34" s="68"/>
      <c r="F34" s="68"/>
      <c r="G34" s="68"/>
      <c r="H34" s="68"/>
      <c r="I34" s="68"/>
      <c r="J34" s="68"/>
      <c r="K34" s="68"/>
      <c r="L34" s="68"/>
      <c r="M34" s="68"/>
      <c r="N34" s="68"/>
      <c r="O34" s="68"/>
      <c r="P34" s="68"/>
    </row>
    <row r="35" spans="1:16" s="17" customFormat="1" ht="34.5" customHeight="1" x14ac:dyDescent="0.25">
      <c r="A35" s="62"/>
      <c r="B35" s="13"/>
      <c r="C35" s="18"/>
      <c r="D35" s="68"/>
      <c r="E35" s="19"/>
      <c r="F35" s="68"/>
      <c r="G35" s="15"/>
      <c r="H35" s="19"/>
      <c r="I35" s="16"/>
      <c r="J35" s="18"/>
      <c r="K35" s="68"/>
      <c r="L35" s="19"/>
      <c r="M35" s="68"/>
      <c r="N35" s="15"/>
      <c r="O35" s="19"/>
      <c r="P35" s="16"/>
    </row>
    <row r="36" spans="1:16" s="17" customFormat="1" ht="41.25" customHeight="1" x14ac:dyDescent="0.25">
      <c r="A36" s="62"/>
      <c r="B36" s="13"/>
      <c r="C36" s="18"/>
      <c r="D36" s="68"/>
      <c r="E36" s="19"/>
      <c r="F36" s="68"/>
      <c r="G36" s="15"/>
      <c r="H36" s="19"/>
      <c r="I36" s="16"/>
      <c r="J36" s="18"/>
      <c r="K36" s="68"/>
      <c r="L36" s="19"/>
      <c r="M36" s="68"/>
      <c r="N36" s="15"/>
      <c r="O36" s="19"/>
      <c r="P36" s="16"/>
    </row>
    <row r="37" spans="1:16" s="17" customFormat="1" x14ac:dyDescent="0.25">
      <c r="A37" s="62"/>
      <c r="B37" s="13"/>
      <c r="C37" s="18"/>
      <c r="D37" s="68"/>
      <c r="E37" s="19"/>
      <c r="F37" s="68"/>
      <c r="G37" s="15"/>
      <c r="H37" s="19"/>
      <c r="I37" s="16"/>
      <c r="J37" s="18"/>
      <c r="K37" s="68"/>
      <c r="L37" s="19"/>
      <c r="M37" s="68"/>
      <c r="N37" s="15"/>
      <c r="O37" s="19"/>
      <c r="P37" s="16"/>
    </row>
    <row r="38" spans="1:16" s="17" customFormat="1" x14ac:dyDescent="0.25">
      <c r="A38" s="62"/>
      <c r="B38" s="13"/>
      <c r="C38" s="68"/>
      <c r="D38" s="68"/>
      <c r="E38" s="20"/>
      <c r="F38" s="20"/>
      <c r="G38" s="15"/>
      <c r="H38" s="19"/>
      <c r="I38" s="16"/>
      <c r="J38" s="68"/>
      <c r="K38" s="68"/>
      <c r="L38" s="20"/>
      <c r="M38" s="20"/>
      <c r="N38" s="15"/>
      <c r="O38" s="19"/>
      <c r="P38" s="16"/>
    </row>
    <row r="39" spans="1:16" s="17" customFormat="1" x14ac:dyDescent="0.25">
      <c r="A39" s="62"/>
      <c r="B39" s="13"/>
      <c r="C39" s="68"/>
      <c r="D39" s="68"/>
      <c r="E39" s="20"/>
      <c r="F39" s="20"/>
      <c r="G39" s="15"/>
      <c r="H39" s="1"/>
      <c r="I39" s="1"/>
      <c r="J39" s="68"/>
      <c r="K39" s="68"/>
      <c r="L39" s="20"/>
      <c r="M39" s="20"/>
      <c r="N39" s="15"/>
      <c r="O39" s="1"/>
      <c r="P39" s="1"/>
    </row>
    <row r="40" spans="1:16" s="17" customFormat="1" x14ac:dyDescent="0.25">
      <c r="A40" s="62"/>
      <c r="B40" s="13"/>
      <c r="C40" s="68"/>
      <c r="D40" s="68"/>
      <c r="E40" s="20"/>
      <c r="F40" s="20"/>
      <c r="G40" s="15"/>
      <c r="H40" s="1"/>
      <c r="I40" s="1"/>
      <c r="J40" s="68"/>
      <c r="K40" s="68"/>
      <c r="L40" s="20"/>
      <c r="M40" s="20"/>
      <c r="N40" s="15"/>
      <c r="O40" s="1"/>
      <c r="P40" s="1"/>
    </row>
    <row r="41" spans="1:16" s="17" customFormat="1" x14ac:dyDescent="0.25">
      <c r="A41" s="62"/>
      <c r="B41" s="13"/>
      <c r="C41" s="68"/>
      <c r="D41" s="68"/>
      <c r="E41" s="20"/>
      <c r="F41" s="20"/>
      <c r="G41" s="15"/>
      <c r="H41" s="1"/>
      <c r="I41" s="1"/>
      <c r="J41" s="68"/>
      <c r="K41" s="68"/>
      <c r="L41" s="20"/>
      <c r="M41" s="20"/>
      <c r="N41" s="15"/>
      <c r="O41" s="1"/>
      <c r="P41" s="1"/>
    </row>
    <row r="42" spans="1:16" s="17" customFormat="1" x14ac:dyDescent="0.25">
      <c r="A42" s="62"/>
      <c r="B42" s="13"/>
      <c r="C42" s="68"/>
      <c r="D42" s="68"/>
      <c r="E42" s="20"/>
      <c r="F42" s="20"/>
      <c r="G42" s="15"/>
      <c r="H42" s="1"/>
      <c r="I42" s="1"/>
      <c r="J42" s="68"/>
      <c r="K42" s="68"/>
      <c r="L42" s="20"/>
      <c r="M42" s="20"/>
      <c r="N42" s="15"/>
      <c r="O42" s="1"/>
      <c r="P42" s="1"/>
    </row>
    <row r="43" spans="1:16" s="17" customFormat="1" x14ac:dyDescent="0.25">
      <c r="A43" s="62"/>
      <c r="B43" s="13"/>
      <c r="C43" s="68"/>
      <c r="D43" s="68"/>
      <c r="E43" s="20"/>
      <c r="F43" s="20"/>
      <c r="G43" s="15"/>
      <c r="H43" s="1"/>
      <c r="I43" s="1"/>
      <c r="J43" s="68"/>
      <c r="K43" s="68"/>
      <c r="L43" s="20"/>
      <c r="M43" s="20"/>
      <c r="N43" s="15"/>
      <c r="O43" s="1"/>
      <c r="P43" s="1"/>
    </row>
    <row r="44" spans="1:16" s="17" customFormat="1" x14ac:dyDescent="0.25">
      <c r="A44" s="62"/>
      <c r="B44" s="13"/>
      <c r="C44" s="68"/>
      <c r="D44" s="68"/>
      <c r="E44" s="20"/>
      <c r="F44" s="20"/>
      <c r="G44" s="15"/>
      <c r="H44" s="1"/>
      <c r="I44" s="1"/>
      <c r="J44" s="68"/>
      <c r="K44" s="68"/>
      <c r="L44" s="20"/>
      <c r="M44" s="20"/>
      <c r="N44" s="15"/>
      <c r="O44" s="1"/>
      <c r="P44" s="1"/>
    </row>
    <row r="45" spans="1:16" s="17" customFormat="1" x14ac:dyDescent="0.25">
      <c r="A45" s="62"/>
      <c r="B45" s="13"/>
      <c r="C45" s="68"/>
      <c r="D45" s="68"/>
      <c r="E45" s="20"/>
      <c r="F45" s="20"/>
      <c r="G45" s="15"/>
      <c r="H45" s="1"/>
      <c r="I45" s="1"/>
      <c r="J45" s="68"/>
      <c r="K45" s="68"/>
      <c r="L45" s="20"/>
      <c r="M45" s="20"/>
      <c r="N45" s="15"/>
      <c r="O45" s="1"/>
      <c r="P45" s="1"/>
    </row>
    <row r="46" spans="1:16" s="17" customFormat="1" x14ac:dyDescent="0.25">
      <c r="A46" s="62"/>
      <c r="B46" s="13"/>
      <c r="C46" s="68"/>
      <c r="D46" s="68"/>
      <c r="E46" s="20"/>
      <c r="F46" s="20"/>
      <c r="G46" s="15"/>
      <c r="H46" s="1"/>
      <c r="I46" s="1"/>
      <c r="J46" s="68"/>
      <c r="K46" s="68"/>
      <c r="L46" s="20"/>
      <c r="M46" s="20"/>
      <c r="N46" s="15"/>
      <c r="O46" s="1"/>
      <c r="P46" s="1"/>
    </row>
    <row r="47" spans="1:16" s="17" customFormat="1" x14ac:dyDescent="0.25">
      <c r="A47" s="62"/>
      <c r="B47" s="13"/>
      <c r="C47" s="68"/>
      <c r="D47" s="68"/>
      <c r="E47" s="20"/>
      <c r="F47" s="20"/>
      <c r="G47" s="15"/>
      <c r="H47" s="1"/>
      <c r="I47" s="1"/>
      <c r="J47" s="68"/>
      <c r="K47" s="68"/>
      <c r="L47" s="20"/>
      <c r="M47" s="20"/>
      <c r="N47" s="15"/>
      <c r="O47" s="1"/>
      <c r="P47" s="1"/>
    </row>
    <row r="48" spans="1:16" s="17" customFormat="1" x14ac:dyDescent="0.25">
      <c r="A48" s="62"/>
      <c r="B48" s="13"/>
      <c r="C48" s="68"/>
      <c r="D48" s="68"/>
      <c r="E48" s="20"/>
      <c r="F48" s="20"/>
      <c r="G48" s="15"/>
      <c r="H48" s="1"/>
      <c r="I48" s="1"/>
      <c r="J48" s="68"/>
      <c r="K48" s="68"/>
      <c r="L48" s="20"/>
      <c r="M48" s="20"/>
      <c r="N48" s="15"/>
      <c r="O48" s="1"/>
      <c r="P48" s="1"/>
    </row>
    <row r="49" spans="1:16" s="17" customFormat="1" ht="99" customHeight="1" x14ac:dyDescent="0.25">
      <c r="A49" s="62"/>
      <c r="B49" s="13"/>
      <c r="C49" s="68"/>
      <c r="D49" s="68"/>
      <c r="E49" s="20"/>
      <c r="F49" s="20"/>
      <c r="G49" s="15"/>
      <c r="H49" s="1"/>
      <c r="I49" s="1"/>
      <c r="J49" s="68"/>
      <c r="K49" s="68"/>
      <c r="L49" s="20"/>
      <c r="M49" s="20"/>
      <c r="N49" s="15"/>
      <c r="O49" s="1"/>
      <c r="P49" s="1"/>
    </row>
    <row r="50" spans="1:16" s="17" customFormat="1" x14ac:dyDescent="0.25">
      <c r="A50" s="62"/>
      <c r="B50" s="13"/>
      <c r="C50" s="68"/>
      <c r="D50" s="68"/>
      <c r="E50" s="20"/>
      <c r="F50" s="20"/>
      <c r="G50" s="15"/>
      <c r="H50" s="1"/>
      <c r="I50" s="1"/>
      <c r="J50" s="68"/>
      <c r="K50" s="68"/>
      <c r="L50" s="20"/>
      <c r="M50" s="20"/>
      <c r="N50" s="15"/>
      <c r="O50" s="1"/>
      <c r="P50" s="1"/>
    </row>
    <row r="51" spans="1:16" s="17" customFormat="1" x14ac:dyDescent="0.25">
      <c r="A51" s="62"/>
      <c r="B51" s="13"/>
      <c r="C51" s="68"/>
      <c r="D51" s="68"/>
      <c r="E51" s="68"/>
      <c r="F51" s="68"/>
      <c r="G51" s="15"/>
      <c r="H51" s="19"/>
      <c r="I51" s="16"/>
      <c r="J51" s="68"/>
      <c r="K51" s="68"/>
      <c r="L51" s="68"/>
      <c r="M51" s="68"/>
      <c r="N51" s="15"/>
      <c r="O51" s="19"/>
      <c r="P51" s="16"/>
    </row>
    <row r="52" spans="1:16" s="17" customFormat="1" x14ac:dyDescent="0.25">
      <c r="A52" s="62"/>
      <c r="B52" s="13"/>
      <c r="C52" s="68"/>
      <c r="D52" s="68"/>
      <c r="E52" s="68"/>
      <c r="F52" s="68"/>
      <c r="G52" s="15"/>
      <c r="H52" s="19"/>
      <c r="I52" s="16"/>
      <c r="J52" s="68"/>
      <c r="K52" s="68"/>
      <c r="L52" s="68"/>
      <c r="M52" s="68"/>
      <c r="N52" s="15"/>
      <c r="O52" s="19"/>
      <c r="P52" s="16"/>
    </row>
    <row r="53" spans="1:16" s="17" customFormat="1" ht="45.75" customHeight="1" x14ac:dyDescent="0.25">
      <c r="A53" s="62"/>
      <c r="B53" s="49"/>
      <c r="C53" s="69"/>
      <c r="D53" s="69"/>
      <c r="E53" s="69"/>
      <c r="F53" s="69"/>
      <c r="G53" s="69"/>
      <c r="H53" s="69"/>
      <c r="I53" s="69"/>
      <c r="J53" s="69"/>
      <c r="K53" s="69"/>
      <c r="L53" s="69"/>
      <c r="M53" s="69"/>
      <c r="N53" s="69"/>
      <c r="O53" s="69"/>
      <c r="P53" s="69"/>
    </row>
    <row r="54" spans="1:16" s="50" customFormat="1" ht="18.75" customHeight="1" x14ac:dyDescent="0.25">
      <c r="A54" s="208"/>
      <c r="B54" s="208"/>
      <c r="C54" s="208"/>
      <c r="D54" s="208"/>
      <c r="E54" s="208"/>
      <c r="F54" s="208"/>
      <c r="G54" s="208"/>
      <c r="H54" s="70"/>
      <c r="I54" s="32"/>
    </row>
    <row r="55" spans="1:16" s="50" customFormat="1" ht="41.25" customHeight="1" x14ac:dyDescent="0.25">
      <c r="A55" s="208"/>
      <c r="B55" s="208"/>
      <c r="C55" s="208"/>
      <c r="D55" s="208"/>
      <c r="E55" s="208"/>
      <c r="F55" s="208"/>
      <c r="G55" s="208"/>
      <c r="H55" s="70"/>
      <c r="I55" s="32"/>
    </row>
    <row r="56" spans="1:16" s="50" customFormat="1" ht="38.25" customHeight="1" x14ac:dyDescent="0.25">
      <c r="A56" s="208"/>
      <c r="B56" s="208"/>
      <c r="C56" s="208"/>
      <c r="D56" s="208"/>
      <c r="E56" s="208"/>
      <c r="F56" s="208"/>
      <c r="G56" s="208"/>
      <c r="H56" s="73"/>
      <c r="I56" s="32"/>
    </row>
    <row r="57" spans="1:16" s="50" customFormat="1" ht="18.75" customHeight="1" x14ac:dyDescent="0.25">
      <c r="A57" s="209"/>
      <c r="B57" s="209"/>
      <c r="C57" s="209"/>
      <c r="D57" s="209"/>
      <c r="E57" s="209"/>
      <c r="F57" s="209"/>
      <c r="G57" s="209"/>
      <c r="H57" s="70"/>
      <c r="I57" s="32"/>
    </row>
    <row r="58" spans="1:16" s="50" customFormat="1" ht="217.5" customHeight="1" x14ac:dyDescent="0.25">
      <c r="A58" s="204"/>
      <c r="B58" s="207"/>
      <c r="C58" s="207"/>
      <c r="D58" s="207"/>
      <c r="E58" s="207"/>
      <c r="F58" s="207"/>
      <c r="G58" s="207"/>
      <c r="H58" s="70"/>
      <c r="I58" s="32"/>
    </row>
    <row r="59" spans="1:16" ht="53.25" customHeight="1" x14ac:dyDescent="0.25">
      <c r="A59" s="204"/>
      <c r="B59" s="205"/>
      <c r="C59" s="205"/>
      <c r="D59" s="205"/>
      <c r="E59" s="205"/>
      <c r="F59" s="205"/>
      <c r="G59" s="205"/>
    </row>
    <row r="60" spans="1:16" x14ac:dyDescent="0.25">
      <c r="A60" s="206"/>
      <c r="B60" s="206"/>
      <c r="C60" s="206"/>
      <c r="D60" s="206"/>
      <c r="E60" s="206"/>
      <c r="F60" s="206"/>
      <c r="G60" s="206"/>
    </row>
    <row r="61" spans="1:16" x14ac:dyDescent="0.25">
      <c r="B61" s="73"/>
    </row>
    <row r="65" spans="2:2" x14ac:dyDescent="0.25">
      <c r="B65" s="73"/>
    </row>
  </sheetData>
  <mergeCells count="27">
    <mergeCell ref="J19:M19"/>
    <mergeCell ref="N19:P19"/>
    <mergeCell ref="J17:P17"/>
    <mergeCell ref="J18:P18"/>
    <mergeCell ref="G19:I19"/>
    <mergeCell ref="A17:A20"/>
    <mergeCell ref="C19:F19"/>
    <mergeCell ref="C17:I17"/>
    <mergeCell ref="B17:B20"/>
    <mergeCell ref="C18:I18"/>
    <mergeCell ref="A16:P16"/>
    <mergeCell ref="A4:P4"/>
    <mergeCell ref="A5:P5"/>
    <mergeCell ref="A6:P6"/>
    <mergeCell ref="A7:P7"/>
    <mergeCell ref="A12:P12"/>
    <mergeCell ref="A13:P13"/>
    <mergeCell ref="A15:P15"/>
    <mergeCell ref="A11:P11"/>
    <mergeCell ref="D9:I9"/>
    <mergeCell ref="A59:G59"/>
    <mergeCell ref="A60:G60"/>
    <mergeCell ref="A58:G58"/>
    <mergeCell ref="A54:G54"/>
    <mergeCell ref="A55:G55"/>
    <mergeCell ref="A56:G56"/>
    <mergeCell ref="A57:G57"/>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3"/>
  <sheetViews>
    <sheetView view="pageBreakPreview" zoomScale="55" zoomScaleNormal="70" zoomScaleSheetLayoutView="55" workbookViewId="0">
      <selection activeCell="D10" sqref="D10"/>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0.375" style="4" customWidth="1"/>
    <col min="11" max="11" width="30.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A1" s="125"/>
      <c r="B1" s="125"/>
      <c r="C1" s="125"/>
      <c r="D1" s="125"/>
      <c r="E1" s="125"/>
      <c r="F1" s="125"/>
      <c r="G1" s="138"/>
      <c r="H1" s="138"/>
      <c r="I1" s="125"/>
      <c r="J1" s="125"/>
      <c r="K1" s="125"/>
      <c r="L1" s="125"/>
      <c r="M1" s="125"/>
      <c r="N1" s="125"/>
      <c r="O1" s="125"/>
      <c r="P1" s="128" t="s">
        <v>11</v>
      </c>
      <c r="Q1" s="125"/>
      <c r="R1" s="125"/>
      <c r="S1" s="125"/>
      <c r="T1" s="125"/>
      <c r="U1" s="125"/>
      <c r="V1" s="125"/>
      <c r="W1" s="125"/>
      <c r="X1" s="125"/>
      <c r="Y1" s="125"/>
      <c r="Z1" s="125"/>
      <c r="AA1" s="125"/>
      <c r="AB1" s="125"/>
      <c r="AC1" s="125"/>
      <c r="AD1" s="125"/>
      <c r="AE1" s="125"/>
      <c r="AF1" s="125"/>
      <c r="AG1" s="125"/>
    </row>
    <row r="2" spans="1:33" ht="18.75" x14ac:dyDescent="0.3">
      <c r="A2" s="125"/>
      <c r="B2" s="125"/>
      <c r="C2" s="125"/>
      <c r="D2" s="125"/>
      <c r="E2" s="125"/>
      <c r="F2" s="125"/>
      <c r="G2" s="138"/>
      <c r="H2" s="138"/>
      <c r="I2" s="125"/>
      <c r="J2" s="125"/>
      <c r="K2" s="125"/>
      <c r="L2" s="125"/>
      <c r="M2" s="125"/>
      <c r="N2" s="125"/>
      <c r="O2" s="125"/>
      <c r="P2" s="129" t="s">
        <v>10</v>
      </c>
      <c r="Q2" s="125"/>
      <c r="R2" s="125"/>
      <c r="S2" s="125"/>
      <c r="T2" s="125"/>
      <c r="U2" s="125"/>
      <c r="V2" s="125"/>
      <c r="W2" s="125"/>
      <c r="X2" s="125"/>
      <c r="Y2" s="125"/>
      <c r="Z2" s="125"/>
      <c r="AA2" s="125"/>
      <c r="AB2" s="125"/>
      <c r="AC2" s="125"/>
      <c r="AD2" s="125"/>
      <c r="AE2" s="125"/>
      <c r="AF2" s="125"/>
      <c r="AG2" s="125"/>
    </row>
    <row r="3" spans="1:33" ht="18.75" x14ac:dyDescent="0.3">
      <c r="A3" s="125"/>
      <c r="B3" s="125"/>
      <c r="C3" s="125"/>
      <c r="D3" s="125"/>
      <c r="E3" s="125"/>
      <c r="F3" s="125"/>
      <c r="G3" s="138"/>
      <c r="H3" s="138"/>
      <c r="I3" s="125"/>
      <c r="J3" s="125"/>
      <c r="K3" s="125"/>
      <c r="L3" s="125"/>
      <c r="M3" s="125"/>
      <c r="N3" s="125"/>
      <c r="O3" s="125"/>
      <c r="P3" s="129" t="s">
        <v>71</v>
      </c>
      <c r="Q3" s="125"/>
      <c r="R3" s="125"/>
      <c r="S3" s="125"/>
      <c r="T3" s="125"/>
      <c r="U3" s="125"/>
      <c r="V3" s="125"/>
      <c r="W3" s="125"/>
      <c r="X3" s="125"/>
      <c r="Y3" s="125"/>
      <c r="Z3" s="125"/>
      <c r="AA3" s="125"/>
      <c r="AB3" s="125"/>
      <c r="AC3" s="125"/>
      <c r="AD3" s="125"/>
      <c r="AE3" s="125"/>
      <c r="AF3" s="125"/>
      <c r="AG3" s="125"/>
    </row>
    <row r="4" spans="1:33" ht="45" customHeight="1" x14ac:dyDescent="0.25">
      <c r="A4" s="211" t="s">
        <v>13</v>
      </c>
      <c r="B4" s="211"/>
      <c r="C4" s="211"/>
      <c r="D4" s="211"/>
      <c r="E4" s="211"/>
      <c r="F4" s="211"/>
      <c r="G4" s="211"/>
      <c r="H4" s="211"/>
      <c r="I4" s="211"/>
      <c r="J4" s="211"/>
      <c r="K4" s="211"/>
      <c r="L4" s="211"/>
      <c r="M4" s="211"/>
      <c r="N4" s="211"/>
      <c r="O4" s="211"/>
      <c r="P4" s="211"/>
      <c r="Q4" s="135"/>
      <c r="R4" s="135"/>
      <c r="S4" s="135"/>
      <c r="T4" s="130"/>
      <c r="U4" s="130"/>
      <c r="V4" s="130"/>
      <c r="W4" s="130"/>
      <c r="X4" s="130"/>
      <c r="Y4" s="130"/>
      <c r="Z4" s="130"/>
      <c r="AA4" s="130"/>
      <c r="AB4" s="130"/>
      <c r="AC4" s="130"/>
      <c r="AD4" s="130"/>
      <c r="AE4" s="130"/>
      <c r="AF4" s="130"/>
      <c r="AG4" s="130"/>
    </row>
    <row r="5" spans="1:33" ht="18.75" x14ac:dyDescent="0.3">
      <c r="A5" s="212"/>
      <c r="B5" s="212"/>
      <c r="C5" s="212"/>
      <c r="D5" s="212"/>
      <c r="E5" s="212"/>
      <c r="F5" s="212"/>
      <c r="G5" s="212"/>
      <c r="H5" s="212"/>
      <c r="I5" s="212"/>
      <c r="J5" s="212"/>
      <c r="K5" s="212"/>
      <c r="L5" s="212"/>
      <c r="M5" s="212"/>
      <c r="N5" s="212"/>
      <c r="O5" s="212"/>
      <c r="P5" s="212"/>
      <c r="Q5" s="131"/>
      <c r="R5" s="131"/>
      <c r="S5" s="131"/>
      <c r="T5" s="131"/>
      <c r="U5" s="131"/>
      <c r="V5" s="131"/>
      <c r="W5" s="131"/>
      <c r="X5" s="131"/>
      <c r="Y5" s="131"/>
      <c r="Z5" s="131"/>
      <c r="AA5" s="131"/>
      <c r="AB5" s="131"/>
      <c r="AC5" s="131"/>
      <c r="AD5" s="131"/>
      <c r="AE5" s="131"/>
      <c r="AF5" s="131"/>
      <c r="AG5" s="131"/>
    </row>
    <row r="6" spans="1:33" ht="18.75" x14ac:dyDescent="0.25">
      <c r="A6" s="229" t="s">
        <v>75</v>
      </c>
      <c r="B6" s="230"/>
      <c r="C6" s="230"/>
      <c r="D6" s="230"/>
      <c r="E6" s="230"/>
      <c r="F6" s="230"/>
      <c r="G6" s="230"/>
      <c r="H6" s="230"/>
      <c r="I6" s="230"/>
      <c r="J6" s="230"/>
      <c r="K6" s="230"/>
      <c r="L6" s="230"/>
      <c r="M6" s="230"/>
      <c r="N6" s="230"/>
      <c r="O6" s="230"/>
      <c r="P6" s="230"/>
      <c r="Q6" s="132"/>
      <c r="R6" s="132"/>
      <c r="S6" s="132"/>
      <c r="T6" s="132"/>
      <c r="U6" s="132"/>
      <c r="V6" s="132"/>
      <c r="W6" s="132"/>
      <c r="X6" s="132"/>
      <c r="Y6" s="132"/>
      <c r="Z6" s="132"/>
      <c r="AA6" s="132"/>
      <c r="AB6" s="132"/>
      <c r="AC6" s="132"/>
      <c r="AD6" s="132"/>
      <c r="AE6" s="132"/>
      <c r="AF6" s="132"/>
      <c r="AG6" s="132"/>
    </row>
    <row r="7" spans="1:33" x14ac:dyDescent="0.25">
      <c r="A7" s="214" t="s">
        <v>34</v>
      </c>
      <c r="B7" s="214"/>
      <c r="C7" s="214"/>
      <c r="D7" s="214"/>
      <c r="E7" s="214"/>
      <c r="F7" s="214"/>
      <c r="G7" s="214"/>
      <c r="H7" s="214"/>
      <c r="I7" s="214"/>
      <c r="J7" s="214"/>
      <c r="K7" s="214"/>
      <c r="L7" s="214"/>
      <c r="M7" s="214"/>
      <c r="N7" s="214"/>
      <c r="O7" s="214"/>
      <c r="P7" s="214"/>
      <c r="Q7" s="136"/>
      <c r="R7" s="136"/>
      <c r="S7" s="136"/>
      <c r="T7" s="133"/>
      <c r="U7" s="133"/>
      <c r="V7" s="133"/>
      <c r="W7" s="133"/>
      <c r="X7" s="133"/>
      <c r="Y7" s="133"/>
      <c r="Z7" s="133"/>
      <c r="AA7" s="133"/>
      <c r="AB7" s="133"/>
      <c r="AC7" s="133"/>
      <c r="AD7" s="133"/>
      <c r="AE7" s="133"/>
      <c r="AF7" s="133"/>
      <c r="AG7" s="133"/>
    </row>
    <row r="8" spans="1:33" ht="21" customHeight="1" x14ac:dyDescent="0.3">
      <c r="A8" s="127" t="s">
        <v>64</v>
      </c>
      <c r="B8" s="127"/>
      <c r="C8" s="127"/>
      <c r="D8" s="127" t="s">
        <v>86</v>
      </c>
      <c r="E8" s="189"/>
      <c r="F8" s="189"/>
      <c r="G8" s="189"/>
      <c r="H8" s="189"/>
      <c r="I8" s="189"/>
      <c r="J8" s="189"/>
      <c r="K8" s="189"/>
      <c r="L8" s="127"/>
      <c r="M8" s="127"/>
      <c r="N8" s="127"/>
      <c r="O8" s="127"/>
      <c r="P8" s="127"/>
      <c r="Q8" s="137"/>
      <c r="R8" s="137"/>
      <c r="S8" s="137"/>
      <c r="T8" s="134"/>
      <c r="U8" s="134"/>
      <c r="V8" s="134"/>
      <c r="W8" s="134"/>
      <c r="X8" s="134"/>
      <c r="Y8" s="134"/>
      <c r="Z8" s="134"/>
      <c r="AA8" s="134"/>
      <c r="AB8" s="134"/>
      <c r="AC8" s="134"/>
      <c r="AD8" s="134"/>
      <c r="AE8" s="134"/>
      <c r="AF8" s="134"/>
      <c r="AG8" s="134"/>
    </row>
    <row r="9" spans="1:33" ht="69" customHeight="1" x14ac:dyDescent="0.3">
      <c r="A9" s="139" t="s">
        <v>59</v>
      </c>
      <c r="B9" s="139"/>
      <c r="C9" s="139"/>
      <c r="D9" s="231" t="s">
        <v>122</v>
      </c>
      <c r="E9" s="231"/>
      <c r="F9" s="231"/>
      <c r="G9" s="231"/>
      <c r="H9" s="231"/>
      <c r="I9" s="231"/>
      <c r="J9" s="231"/>
      <c r="K9" s="231"/>
      <c r="L9" s="139"/>
      <c r="M9" s="139"/>
      <c r="N9" s="139"/>
      <c r="O9" s="139"/>
      <c r="P9" s="139"/>
      <c r="Q9" s="137"/>
      <c r="R9" s="137"/>
      <c r="S9" s="137"/>
      <c r="T9" s="134"/>
      <c r="U9" s="134"/>
      <c r="V9" s="134"/>
      <c r="W9" s="134"/>
      <c r="X9" s="134"/>
      <c r="Y9" s="134"/>
      <c r="Z9" s="134"/>
      <c r="AA9" s="134"/>
      <c r="AB9" s="134"/>
      <c r="AC9" s="134"/>
      <c r="AD9" s="134"/>
      <c r="AE9" s="134"/>
      <c r="AF9" s="134"/>
      <c r="AG9" s="134"/>
    </row>
    <row r="10" spans="1:33" ht="18.75" x14ac:dyDescent="0.25">
      <c r="A10" s="139" t="s">
        <v>36</v>
      </c>
      <c r="B10" s="139"/>
      <c r="C10" s="139"/>
      <c r="D10" s="187" t="s">
        <v>87</v>
      </c>
      <c r="E10" s="139"/>
      <c r="F10" s="139"/>
      <c r="G10" s="139"/>
      <c r="H10" s="139"/>
      <c r="I10" s="139"/>
      <c r="J10" s="139"/>
      <c r="K10" s="139"/>
      <c r="L10" s="139"/>
      <c r="M10" s="139"/>
      <c r="N10" s="139"/>
      <c r="O10" s="139"/>
      <c r="P10" s="139"/>
      <c r="Q10" s="130"/>
      <c r="R10" s="130"/>
      <c r="S10" s="130"/>
      <c r="T10" s="130"/>
      <c r="U10" s="130"/>
      <c r="V10" s="130"/>
      <c r="W10" s="130"/>
      <c r="X10" s="130"/>
      <c r="Y10" s="130"/>
      <c r="Z10" s="130"/>
      <c r="AA10" s="130"/>
      <c r="AB10" s="130"/>
      <c r="AC10" s="130"/>
      <c r="AD10" s="130"/>
      <c r="AE10" s="130"/>
      <c r="AF10" s="130"/>
      <c r="AG10" s="130"/>
    </row>
    <row r="11" spans="1:33" ht="18.75" x14ac:dyDescent="0.3">
      <c r="A11" s="228" t="s">
        <v>88</v>
      </c>
      <c r="B11" s="228"/>
      <c r="C11" s="228"/>
      <c r="D11" s="228"/>
      <c r="E11" s="228"/>
      <c r="F11" s="228"/>
      <c r="G11" s="228"/>
      <c r="H11" s="228"/>
      <c r="I11" s="228"/>
      <c r="J11" s="228"/>
      <c r="K11" s="228"/>
      <c r="L11" s="228"/>
      <c r="M11" s="228"/>
      <c r="N11" s="228"/>
      <c r="O11" s="228"/>
      <c r="P11" s="228"/>
      <c r="Q11" s="137"/>
      <c r="R11" s="137"/>
      <c r="S11" s="137"/>
      <c r="T11" s="134"/>
      <c r="U11" s="134"/>
      <c r="V11" s="134"/>
      <c r="W11" s="134"/>
      <c r="X11" s="134"/>
      <c r="Y11" s="134"/>
      <c r="Z11" s="134"/>
      <c r="AA11" s="134"/>
      <c r="AB11" s="134"/>
      <c r="AC11" s="134"/>
      <c r="AD11" s="134"/>
      <c r="AE11" s="134"/>
      <c r="AF11" s="134"/>
      <c r="AG11" s="134"/>
    </row>
    <row r="12" spans="1:33" s="37" customFormat="1" ht="22.5" customHeight="1" x14ac:dyDescent="0.3">
      <c r="A12" s="215" t="s">
        <v>12</v>
      </c>
      <c r="B12" s="215"/>
      <c r="C12" s="215"/>
      <c r="D12" s="215"/>
      <c r="E12" s="215"/>
      <c r="F12" s="215"/>
      <c r="G12" s="215"/>
      <c r="H12" s="215"/>
      <c r="I12" s="215"/>
      <c r="J12" s="215"/>
      <c r="K12" s="215"/>
      <c r="L12" s="215"/>
      <c r="M12" s="215"/>
      <c r="N12" s="215"/>
      <c r="O12" s="215"/>
      <c r="P12" s="215"/>
      <c r="Q12" s="127"/>
      <c r="R12" s="127"/>
      <c r="S12" s="127"/>
      <c r="T12" s="126"/>
      <c r="U12" s="126"/>
      <c r="V12" s="126"/>
      <c r="W12" s="126"/>
      <c r="X12" s="126"/>
      <c r="Y12" s="126"/>
      <c r="Z12" s="126"/>
      <c r="AA12" s="126"/>
      <c r="AB12" s="126"/>
      <c r="AC12" s="126"/>
      <c r="AD12" s="126"/>
      <c r="AE12" s="126"/>
      <c r="AF12" s="126"/>
      <c r="AG12" s="126"/>
    </row>
    <row r="13" spans="1:33" s="37" customFormat="1" ht="18.75" x14ac:dyDescent="0.3">
      <c r="A13" s="227" t="s">
        <v>74</v>
      </c>
      <c r="B13" s="227"/>
      <c r="C13" s="227"/>
      <c r="D13" s="227"/>
      <c r="E13" s="227"/>
      <c r="F13" s="227"/>
      <c r="G13" s="227"/>
      <c r="H13" s="227"/>
      <c r="I13" s="227"/>
      <c r="J13" s="227"/>
      <c r="K13" s="227"/>
      <c r="L13" s="227"/>
      <c r="M13" s="227"/>
      <c r="N13" s="227"/>
      <c r="O13" s="227"/>
      <c r="P13" s="227"/>
      <c r="Q13" s="127"/>
      <c r="R13" s="127"/>
      <c r="S13" s="127"/>
      <c r="T13" s="126"/>
      <c r="U13" s="126"/>
      <c r="V13" s="126"/>
      <c r="W13" s="126"/>
      <c r="X13" s="126"/>
      <c r="Y13" s="126"/>
      <c r="Z13" s="126"/>
      <c r="AA13" s="126"/>
      <c r="AB13" s="126"/>
      <c r="AC13" s="126"/>
      <c r="AD13" s="126"/>
      <c r="AE13" s="126"/>
      <c r="AF13" s="126"/>
      <c r="AG13" s="126"/>
    </row>
    <row r="14" spans="1:33" s="37" customFormat="1" ht="18.75" x14ac:dyDescent="0.3">
      <c r="A14" s="139" t="s">
        <v>60</v>
      </c>
      <c r="B14" s="139"/>
      <c r="C14" s="139"/>
      <c r="D14" s="140" t="s">
        <v>40</v>
      </c>
      <c r="E14" s="139"/>
      <c r="F14" s="139"/>
      <c r="G14" s="139"/>
      <c r="H14" s="139"/>
      <c r="I14" s="139"/>
      <c r="J14" s="139"/>
      <c r="K14" s="139"/>
      <c r="L14" s="139"/>
      <c r="M14" s="139"/>
      <c r="N14" s="139"/>
      <c r="O14" s="139"/>
      <c r="P14" s="139"/>
      <c r="Q14" s="127"/>
      <c r="R14" s="127"/>
      <c r="S14" s="127"/>
      <c r="T14" s="126"/>
      <c r="U14" s="126"/>
      <c r="V14" s="126"/>
      <c r="W14" s="126"/>
      <c r="X14" s="126"/>
      <c r="Y14" s="126"/>
      <c r="Z14" s="126"/>
      <c r="AA14" s="126"/>
      <c r="AB14" s="126"/>
      <c r="AC14" s="126"/>
      <c r="AD14" s="126"/>
      <c r="AE14" s="126"/>
      <c r="AF14" s="126"/>
      <c r="AG14" s="126"/>
    </row>
    <row r="15" spans="1:33" s="37" customFormat="1" ht="18.75" customHeight="1" x14ac:dyDescent="0.3">
      <c r="A15" s="215" t="s">
        <v>17</v>
      </c>
      <c r="B15" s="215"/>
      <c r="C15" s="215"/>
      <c r="D15" s="215"/>
      <c r="E15" s="215"/>
      <c r="F15" s="215"/>
      <c r="G15" s="215"/>
      <c r="H15" s="215"/>
      <c r="I15" s="215"/>
      <c r="J15" s="215"/>
      <c r="K15" s="215"/>
      <c r="L15" s="215"/>
      <c r="M15" s="215"/>
      <c r="N15" s="215"/>
      <c r="O15" s="215"/>
      <c r="P15" s="215"/>
      <c r="Q15" s="127"/>
      <c r="R15" s="127"/>
      <c r="S15" s="127"/>
      <c r="T15" s="126"/>
      <c r="U15" s="126"/>
      <c r="V15" s="126"/>
      <c r="W15" s="126"/>
      <c r="X15" s="126"/>
      <c r="Y15" s="126"/>
      <c r="Z15" s="126"/>
      <c r="AA15" s="126"/>
      <c r="AB15" s="126"/>
      <c r="AC15" s="126"/>
      <c r="AD15" s="126"/>
      <c r="AE15" s="126"/>
      <c r="AF15" s="126"/>
      <c r="AG15" s="126"/>
    </row>
    <row r="16" spans="1:33" s="17" customFormat="1" x14ac:dyDescent="0.25">
      <c r="A16" s="63"/>
      <c r="B16" s="24"/>
      <c r="C16" s="25"/>
      <c r="D16" s="26"/>
      <c r="E16" s="26"/>
      <c r="F16" s="26"/>
      <c r="G16" s="23"/>
      <c r="H16" s="23"/>
      <c r="I16" s="27"/>
      <c r="J16" s="3"/>
      <c r="K16" s="4"/>
      <c r="L16" s="4"/>
    </row>
    <row r="17" spans="1:18" s="17" customFormat="1" ht="51" customHeight="1" x14ac:dyDescent="0.25">
      <c r="A17" s="226" t="s">
        <v>77</v>
      </c>
      <c r="B17" s="226"/>
      <c r="C17" s="226"/>
      <c r="D17" s="226"/>
      <c r="E17" s="226"/>
      <c r="F17" s="226"/>
      <c r="G17" s="226"/>
      <c r="H17" s="226"/>
      <c r="I17" s="226"/>
      <c r="J17" s="226"/>
      <c r="K17" s="226"/>
      <c r="L17" s="226"/>
      <c r="M17" s="226"/>
      <c r="N17" s="226"/>
      <c r="O17" s="226"/>
      <c r="P17" s="226"/>
    </row>
    <row r="18" spans="1:18" s="17" customFormat="1" x14ac:dyDescent="0.25">
      <c r="A18" s="219" t="s">
        <v>0</v>
      </c>
      <c r="B18" s="220" t="s">
        <v>2</v>
      </c>
      <c r="C18" s="221" t="s">
        <v>8</v>
      </c>
      <c r="D18" s="221"/>
      <c r="E18" s="221"/>
      <c r="F18" s="221"/>
      <c r="G18" s="221"/>
      <c r="H18" s="221"/>
      <c r="I18" s="221"/>
      <c r="J18" s="221" t="s">
        <v>9</v>
      </c>
      <c r="K18" s="221"/>
      <c r="L18" s="221"/>
      <c r="M18" s="221"/>
      <c r="N18" s="221"/>
      <c r="O18" s="221"/>
      <c r="P18" s="221"/>
    </row>
    <row r="19" spans="1:18" s="17" customFormat="1" ht="47.25" customHeight="1" x14ac:dyDescent="0.25">
      <c r="A19" s="219"/>
      <c r="B19" s="220"/>
      <c r="C19" s="220" t="s">
        <v>67</v>
      </c>
      <c r="D19" s="220"/>
      <c r="E19" s="220"/>
      <c r="F19" s="220"/>
      <c r="G19" s="220"/>
      <c r="H19" s="220"/>
      <c r="I19" s="220"/>
      <c r="J19" s="220" t="s">
        <v>68</v>
      </c>
      <c r="K19" s="220"/>
      <c r="L19" s="220"/>
      <c r="M19" s="220"/>
      <c r="N19" s="220"/>
      <c r="O19" s="220"/>
      <c r="P19" s="220"/>
    </row>
    <row r="20" spans="1:18" ht="33.75" customHeight="1" x14ac:dyDescent="0.25">
      <c r="A20" s="219"/>
      <c r="B20" s="220"/>
      <c r="C20" s="220" t="s">
        <v>5</v>
      </c>
      <c r="D20" s="220"/>
      <c r="E20" s="220"/>
      <c r="F20" s="220"/>
      <c r="G20" s="220" t="s">
        <v>24</v>
      </c>
      <c r="H20" s="225"/>
      <c r="I20" s="225"/>
      <c r="J20" s="220" t="s">
        <v>5</v>
      </c>
      <c r="K20" s="220"/>
      <c r="L20" s="220"/>
      <c r="M20" s="220"/>
      <c r="N20" s="220" t="s">
        <v>24</v>
      </c>
      <c r="O20" s="225"/>
      <c r="P20" s="225"/>
    </row>
    <row r="21" spans="1:18" s="7" customFormat="1" ht="63" x14ac:dyDescent="0.25">
      <c r="A21" s="219"/>
      <c r="B21" s="220"/>
      <c r="C21" s="123" t="s">
        <v>7</v>
      </c>
      <c r="D21" s="123" t="s">
        <v>3</v>
      </c>
      <c r="E21" s="123" t="s">
        <v>22</v>
      </c>
      <c r="F21" s="123" t="s">
        <v>4</v>
      </c>
      <c r="G21" s="123" t="s">
        <v>6</v>
      </c>
      <c r="H21" s="123" t="s">
        <v>14</v>
      </c>
      <c r="I21" s="11" t="s">
        <v>15</v>
      </c>
      <c r="J21" s="123" t="s">
        <v>7</v>
      </c>
      <c r="K21" s="123" t="s">
        <v>3</v>
      </c>
      <c r="L21" s="123" t="s">
        <v>22</v>
      </c>
      <c r="M21" s="123" t="s">
        <v>4</v>
      </c>
      <c r="N21" s="123" t="s">
        <v>6</v>
      </c>
      <c r="O21" s="123" t="s">
        <v>16</v>
      </c>
      <c r="P21" s="11" t="s">
        <v>15</v>
      </c>
      <c r="Q21" s="120" t="s">
        <v>61</v>
      </c>
      <c r="R21" s="120" t="s">
        <v>62</v>
      </c>
    </row>
    <row r="22" spans="1:18" s="10" customFormat="1" x14ac:dyDescent="0.25">
      <c r="A22" s="124">
        <v>1</v>
      </c>
      <c r="B22" s="123">
        <v>2</v>
      </c>
      <c r="C22" s="123">
        <v>3</v>
      </c>
      <c r="D22" s="123">
        <v>4</v>
      </c>
      <c r="E22" s="123">
        <v>5</v>
      </c>
      <c r="F22" s="123">
        <v>6</v>
      </c>
      <c r="G22" s="123">
        <v>7</v>
      </c>
      <c r="H22" s="123">
        <v>8</v>
      </c>
      <c r="I22" s="11">
        <v>9</v>
      </c>
      <c r="J22" s="123">
        <v>10</v>
      </c>
      <c r="K22" s="11">
        <v>11</v>
      </c>
      <c r="L22" s="123">
        <v>12</v>
      </c>
      <c r="M22" s="11">
        <v>13</v>
      </c>
      <c r="N22" s="123">
        <v>14</v>
      </c>
      <c r="O22" s="11">
        <v>15</v>
      </c>
      <c r="P22" s="123">
        <v>16</v>
      </c>
    </row>
    <row r="23" spans="1:18" s="127" customFormat="1" ht="24.75" customHeight="1" x14ac:dyDescent="0.25">
      <c r="A23" s="200">
        <v>1</v>
      </c>
      <c r="B23" s="12" t="s">
        <v>89</v>
      </c>
      <c r="C23" s="201" t="s">
        <v>23</v>
      </c>
      <c r="D23" s="201" t="s">
        <v>23</v>
      </c>
      <c r="E23" s="201" t="s">
        <v>23</v>
      </c>
      <c r="F23" s="201" t="s">
        <v>23</v>
      </c>
      <c r="G23" s="201" t="s">
        <v>23</v>
      </c>
      <c r="H23" s="201" t="s">
        <v>23</v>
      </c>
      <c r="I23" s="201" t="s">
        <v>23</v>
      </c>
      <c r="J23" s="201" t="s">
        <v>23</v>
      </c>
      <c r="K23" s="201" t="s">
        <v>23</v>
      </c>
      <c r="L23" s="201" t="s">
        <v>23</v>
      </c>
      <c r="M23" s="201" t="s">
        <v>23</v>
      </c>
      <c r="N23" s="201" t="s">
        <v>23</v>
      </c>
      <c r="O23" s="201" t="s">
        <v>23</v>
      </c>
      <c r="P23" s="201" t="s">
        <v>23</v>
      </c>
    </row>
    <row r="24" spans="1:18" s="127" customFormat="1" ht="44.25" customHeight="1" x14ac:dyDescent="0.25">
      <c r="A24" s="200" t="s">
        <v>90</v>
      </c>
      <c r="B24" s="201" t="s">
        <v>91</v>
      </c>
      <c r="C24" s="201" t="s">
        <v>23</v>
      </c>
      <c r="D24" s="201" t="s">
        <v>23</v>
      </c>
      <c r="E24" s="201" t="s">
        <v>23</v>
      </c>
      <c r="F24" s="201" t="s">
        <v>23</v>
      </c>
      <c r="G24" s="14" t="s">
        <v>23</v>
      </c>
      <c r="H24" s="77" t="s">
        <v>23</v>
      </c>
      <c r="I24" s="202" t="s">
        <v>23</v>
      </c>
      <c r="J24" s="201">
        <v>0.23</v>
      </c>
      <c r="K24" s="201" t="s">
        <v>92</v>
      </c>
      <c r="L24" s="201">
        <f>L28*0.025</f>
        <v>301</v>
      </c>
      <c r="M24" s="201" t="s">
        <v>93</v>
      </c>
      <c r="N24" s="14" t="s">
        <v>94</v>
      </c>
      <c r="O24" s="1">
        <v>120</v>
      </c>
      <c r="P24" s="9">
        <f>O24*L24*Q24</f>
        <v>37564.800000000003</v>
      </c>
      <c r="Q24" s="127">
        <v>1.04</v>
      </c>
    </row>
    <row r="25" spans="1:18" s="127" customFormat="1" ht="44.25" customHeight="1" x14ac:dyDescent="0.25">
      <c r="A25" s="200" t="s">
        <v>95</v>
      </c>
      <c r="B25" s="201" t="s">
        <v>96</v>
      </c>
      <c r="C25" s="201" t="s">
        <v>23</v>
      </c>
      <c r="D25" s="201" t="s">
        <v>23</v>
      </c>
      <c r="E25" s="201" t="s">
        <v>23</v>
      </c>
      <c r="F25" s="201" t="s">
        <v>23</v>
      </c>
      <c r="G25" s="14" t="s">
        <v>23</v>
      </c>
      <c r="H25" s="77" t="s">
        <v>23</v>
      </c>
      <c r="I25" s="202" t="s">
        <v>23</v>
      </c>
      <c r="J25" s="201">
        <v>0.4</v>
      </c>
      <c r="K25" s="201" t="s">
        <v>97</v>
      </c>
      <c r="L25" s="201">
        <f>(L29+L30)*0.025</f>
        <v>18.150000000000002</v>
      </c>
      <c r="M25" s="201" t="s">
        <v>98</v>
      </c>
      <c r="N25" s="14" t="s">
        <v>99</v>
      </c>
      <c r="O25" s="1">
        <v>163</v>
      </c>
      <c r="P25" s="9">
        <f t="shared" ref="P25:P32" si="0">O25*L25*Q25</f>
        <v>3076.7880000000005</v>
      </c>
      <c r="Q25" s="127">
        <v>1.04</v>
      </c>
    </row>
    <row r="26" spans="1:18" s="127" customFormat="1" ht="44.25" customHeight="1" x14ac:dyDescent="0.25">
      <c r="A26" s="200" t="s">
        <v>100</v>
      </c>
      <c r="B26" s="201" t="s">
        <v>101</v>
      </c>
      <c r="C26" s="201" t="s">
        <v>23</v>
      </c>
      <c r="D26" s="201" t="s">
        <v>23</v>
      </c>
      <c r="E26" s="201" t="s">
        <v>23</v>
      </c>
      <c r="F26" s="201" t="s">
        <v>23</v>
      </c>
      <c r="G26" s="14" t="s">
        <v>23</v>
      </c>
      <c r="H26" s="77" t="s">
        <v>23</v>
      </c>
      <c r="I26" s="202" t="s">
        <v>23</v>
      </c>
      <c r="J26" s="201">
        <v>0.4</v>
      </c>
      <c r="K26" s="201" t="s">
        <v>101</v>
      </c>
      <c r="L26" s="201">
        <f>L28+L29+L30</f>
        <v>12766</v>
      </c>
      <c r="M26" s="201" t="s">
        <v>98</v>
      </c>
      <c r="N26" s="14" t="s">
        <v>79</v>
      </c>
      <c r="O26" s="1">
        <v>2.2000000000000002</v>
      </c>
      <c r="P26" s="9">
        <f t="shared" si="0"/>
        <v>29208.608</v>
      </c>
      <c r="Q26" s="127">
        <v>1.04</v>
      </c>
    </row>
    <row r="27" spans="1:18" s="127" customFormat="1" ht="44.25" customHeight="1" x14ac:dyDescent="0.25">
      <c r="A27" s="200" t="s">
        <v>102</v>
      </c>
      <c r="B27" s="201" t="s">
        <v>103</v>
      </c>
      <c r="C27" s="201" t="s">
        <v>23</v>
      </c>
      <c r="D27" s="201" t="s">
        <v>23</v>
      </c>
      <c r="E27" s="201" t="s">
        <v>23</v>
      </c>
      <c r="F27" s="201" t="s">
        <v>23</v>
      </c>
      <c r="G27" s="14" t="s">
        <v>23</v>
      </c>
      <c r="H27" s="77" t="s">
        <v>23</v>
      </c>
      <c r="I27" s="202" t="s">
        <v>23</v>
      </c>
      <c r="J27" s="201">
        <v>0.4</v>
      </c>
      <c r="K27" s="201" t="s">
        <v>104</v>
      </c>
      <c r="L27" s="201">
        <f>L31</f>
        <v>218</v>
      </c>
      <c r="M27" s="201" t="s">
        <v>105</v>
      </c>
      <c r="N27" s="14" t="s">
        <v>80</v>
      </c>
      <c r="O27" s="1">
        <v>38</v>
      </c>
      <c r="P27" s="9">
        <f t="shared" si="0"/>
        <v>8284</v>
      </c>
      <c r="Q27" s="127">
        <v>1</v>
      </c>
    </row>
    <row r="28" spans="1:18" s="127" customFormat="1" ht="44.25" customHeight="1" x14ac:dyDescent="0.25">
      <c r="A28" s="200" t="s">
        <v>106</v>
      </c>
      <c r="B28" s="201" t="s">
        <v>107</v>
      </c>
      <c r="C28" s="201" t="s">
        <v>23</v>
      </c>
      <c r="D28" s="201" t="s">
        <v>23</v>
      </c>
      <c r="E28" s="201" t="s">
        <v>23</v>
      </c>
      <c r="F28" s="201" t="s">
        <v>23</v>
      </c>
      <c r="G28" s="14" t="s">
        <v>23</v>
      </c>
      <c r="H28" s="77" t="s">
        <v>23</v>
      </c>
      <c r="I28" s="202" t="s">
        <v>23</v>
      </c>
      <c r="J28" s="201">
        <v>0.23</v>
      </c>
      <c r="K28" s="201" t="s">
        <v>108</v>
      </c>
      <c r="L28" s="201">
        <v>12040</v>
      </c>
      <c r="M28" s="201" t="s">
        <v>98</v>
      </c>
      <c r="N28" s="14" t="s">
        <v>81</v>
      </c>
      <c r="O28" s="1">
        <v>14</v>
      </c>
      <c r="P28" s="9">
        <f>O28*L28*Q28</f>
        <v>168560</v>
      </c>
      <c r="Q28" s="127">
        <v>1</v>
      </c>
    </row>
    <row r="29" spans="1:18" s="127" customFormat="1" ht="44.25" customHeight="1" x14ac:dyDescent="0.25">
      <c r="A29" s="200" t="s">
        <v>109</v>
      </c>
      <c r="B29" s="201" t="s">
        <v>110</v>
      </c>
      <c r="C29" s="201" t="s">
        <v>23</v>
      </c>
      <c r="D29" s="201" t="s">
        <v>23</v>
      </c>
      <c r="E29" s="201" t="s">
        <v>23</v>
      </c>
      <c r="F29" s="201" t="s">
        <v>23</v>
      </c>
      <c r="G29" s="14" t="s">
        <v>23</v>
      </c>
      <c r="H29" s="77" t="s">
        <v>23</v>
      </c>
      <c r="I29" s="202" t="s">
        <v>23</v>
      </c>
      <c r="J29" s="201">
        <v>0.4</v>
      </c>
      <c r="K29" s="201" t="s">
        <v>111</v>
      </c>
      <c r="L29" s="201">
        <v>505</v>
      </c>
      <c r="M29" s="201" t="s">
        <v>98</v>
      </c>
      <c r="N29" s="14" t="s">
        <v>82</v>
      </c>
      <c r="O29" s="1">
        <v>24</v>
      </c>
      <c r="P29" s="9">
        <f>O29*L29*Q29</f>
        <v>12120</v>
      </c>
      <c r="Q29" s="127">
        <v>1</v>
      </c>
    </row>
    <row r="30" spans="1:18" s="127" customFormat="1" ht="44.25" customHeight="1" x14ac:dyDescent="0.25">
      <c r="A30" s="200" t="s">
        <v>112</v>
      </c>
      <c r="B30" s="201" t="s">
        <v>113</v>
      </c>
      <c r="C30" s="201" t="s">
        <v>23</v>
      </c>
      <c r="D30" s="201" t="s">
        <v>23</v>
      </c>
      <c r="E30" s="201" t="s">
        <v>23</v>
      </c>
      <c r="F30" s="201" t="s">
        <v>23</v>
      </c>
      <c r="G30" s="14" t="s">
        <v>23</v>
      </c>
      <c r="H30" s="77" t="s">
        <v>23</v>
      </c>
      <c r="I30" s="202" t="s">
        <v>23</v>
      </c>
      <c r="J30" s="201">
        <v>0.4</v>
      </c>
      <c r="K30" s="201" t="s">
        <v>104</v>
      </c>
      <c r="L30" s="201">
        <v>221</v>
      </c>
      <c r="M30" s="201" t="s">
        <v>98</v>
      </c>
      <c r="N30" s="14" t="s">
        <v>83</v>
      </c>
      <c r="O30" s="1">
        <v>27</v>
      </c>
      <c r="P30" s="9">
        <f>O30*L30*Q30</f>
        <v>5967</v>
      </c>
      <c r="Q30" s="127">
        <v>1</v>
      </c>
    </row>
    <row r="31" spans="1:18" s="127" customFormat="1" ht="44.25" customHeight="1" x14ac:dyDescent="0.25">
      <c r="A31" s="200" t="s">
        <v>114</v>
      </c>
      <c r="B31" s="201" t="s">
        <v>115</v>
      </c>
      <c r="C31" s="201" t="s">
        <v>23</v>
      </c>
      <c r="D31" s="201" t="s">
        <v>23</v>
      </c>
      <c r="E31" s="201" t="s">
        <v>23</v>
      </c>
      <c r="F31" s="201" t="s">
        <v>23</v>
      </c>
      <c r="G31" s="14" t="s">
        <v>23</v>
      </c>
      <c r="H31" s="77" t="s">
        <v>23</v>
      </c>
      <c r="I31" s="202" t="s">
        <v>23</v>
      </c>
      <c r="J31" s="201">
        <v>0.4</v>
      </c>
      <c r="K31" s="201" t="s">
        <v>116</v>
      </c>
      <c r="L31" s="201">
        <v>218</v>
      </c>
      <c r="M31" s="201" t="s">
        <v>105</v>
      </c>
      <c r="N31" s="14" t="s">
        <v>78</v>
      </c>
      <c r="O31" s="1">
        <v>174</v>
      </c>
      <c r="P31" s="9">
        <f t="shared" si="0"/>
        <v>37932</v>
      </c>
      <c r="Q31" s="127">
        <v>1</v>
      </c>
    </row>
    <row r="32" spans="1:18" s="127" customFormat="1" ht="44.25" customHeight="1" x14ac:dyDescent="0.25">
      <c r="A32" s="62" t="s">
        <v>117</v>
      </c>
      <c r="B32" s="13" t="s">
        <v>118</v>
      </c>
      <c r="C32" s="201" t="s">
        <v>23</v>
      </c>
      <c r="D32" s="1" t="s">
        <v>23</v>
      </c>
      <c r="E32" s="1" t="s">
        <v>23</v>
      </c>
      <c r="F32" s="1" t="s">
        <v>23</v>
      </c>
      <c r="G32" s="1" t="s">
        <v>23</v>
      </c>
      <c r="H32" s="77" t="s">
        <v>23</v>
      </c>
      <c r="I32" s="77" t="s">
        <v>23</v>
      </c>
      <c r="J32" s="201"/>
      <c r="K32" s="201" t="s">
        <v>119</v>
      </c>
      <c r="L32" s="1">
        <v>1</v>
      </c>
      <c r="M32" s="1" t="s">
        <v>120</v>
      </c>
      <c r="N32" s="1" t="s">
        <v>121</v>
      </c>
      <c r="O32" s="203">
        <v>25000</v>
      </c>
      <c r="P32" s="9">
        <f t="shared" si="0"/>
        <v>25000</v>
      </c>
      <c r="Q32" s="127">
        <v>1</v>
      </c>
    </row>
    <row r="33" spans="1:17" s="127" customFormat="1" ht="54.75" customHeight="1" x14ac:dyDescent="0.25">
      <c r="A33" s="62"/>
      <c r="B33" s="193" t="s">
        <v>85</v>
      </c>
      <c r="C33" s="192" t="s">
        <v>23</v>
      </c>
      <c r="D33" s="192" t="s">
        <v>23</v>
      </c>
      <c r="E33" s="192" t="s">
        <v>23</v>
      </c>
      <c r="F33" s="192" t="s">
        <v>23</v>
      </c>
      <c r="G33" s="192" t="s">
        <v>23</v>
      </c>
      <c r="H33" s="192" t="s">
        <v>23</v>
      </c>
      <c r="I33" s="192" t="s">
        <v>23</v>
      </c>
      <c r="J33" s="194" t="s">
        <v>84</v>
      </c>
      <c r="K33" s="193" t="s">
        <v>84</v>
      </c>
      <c r="L33" s="195" t="s">
        <v>84</v>
      </c>
      <c r="M33" s="193" t="s">
        <v>84</v>
      </c>
      <c r="N33" s="193" t="s">
        <v>84</v>
      </c>
      <c r="O33" s="196" t="s">
        <v>84</v>
      </c>
      <c r="P33" s="196">
        <f>SUM(P23:P32)</f>
        <v>327713.196</v>
      </c>
      <c r="Q33" s="197" t="s">
        <v>84</v>
      </c>
    </row>
    <row r="34" spans="1:17" s="50" customFormat="1" ht="38.25" customHeight="1" x14ac:dyDescent="0.25">
      <c r="A34" s="208"/>
      <c r="B34" s="208"/>
      <c r="C34" s="208"/>
      <c r="D34" s="208"/>
      <c r="E34" s="208"/>
      <c r="F34" s="208"/>
      <c r="G34" s="208"/>
      <c r="H34" s="73"/>
      <c r="I34" s="32"/>
    </row>
    <row r="35" spans="1:17" s="50" customFormat="1" ht="18.75" customHeight="1" x14ac:dyDescent="0.25">
      <c r="A35" s="209"/>
      <c r="B35" s="209"/>
      <c r="C35" s="209"/>
      <c r="D35" s="209"/>
      <c r="E35" s="209"/>
      <c r="F35" s="209"/>
      <c r="G35" s="209"/>
      <c r="H35" s="70"/>
      <c r="I35" s="32"/>
    </row>
    <row r="36" spans="1:17" s="50" customFormat="1" x14ac:dyDescent="0.25">
      <c r="A36" s="204"/>
      <c r="B36" s="207"/>
      <c r="C36" s="207"/>
      <c r="D36" s="207"/>
      <c r="E36" s="207"/>
      <c r="F36" s="207"/>
      <c r="G36" s="207"/>
      <c r="H36" s="70"/>
      <c r="I36" s="32"/>
    </row>
    <row r="37" spans="1:17" x14ac:dyDescent="0.25">
      <c r="A37" s="204"/>
      <c r="B37" s="205"/>
      <c r="C37" s="205"/>
      <c r="D37" s="205"/>
      <c r="E37" s="205"/>
      <c r="F37" s="205"/>
      <c r="G37" s="205"/>
    </row>
    <row r="38" spans="1:17" x14ac:dyDescent="0.25">
      <c r="A38" s="206"/>
      <c r="B38" s="206"/>
      <c r="C38" s="206"/>
      <c r="D38" s="206"/>
      <c r="E38" s="206"/>
      <c r="F38" s="206"/>
      <c r="G38" s="206"/>
    </row>
    <row r="39" spans="1:17" x14ac:dyDescent="0.25">
      <c r="B39" s="73"/>
    </row>
    <row r="43" spans="1:17" x14ac:dyDescent="0.25">
      <c r="B43" s="73"/>
    </row>
  </sheetData>
  <mergeCells count="25">
    <mergeCell ref="A13:P13"/>
    <mergeCell ref="A15:P15"/>
    <mergeCell ref="A11:P11"/>
    <mergeCell ref="A4:P4"/>
    <mergeCell ref="A5:P5"/>
    <mergeCell ref="A6:P6"/>
    <mergeCell ref="A7:P7"/>
    <mergeCell ref="A12:P12"/>
    <mergeCell ref="D9:K9"/>
    <mergeCell ref="J20:M20"/>
    <mergeCell ref="N20:P20"/>
    <mergeCell ref="A17:P17"/>
    <mergeCell ref="A18:A21"/>
    <mergeCell ref="B18:B21"/>
    <mergeCell ref="C18:I18"/>
    <mergeCell ref="J18:P18"/>
    <mergeCell ref="C19:I19"/>
    <mergeCell ref="J19:P19"/>
    <mergeCell ref="C20:F20"/>
    <mergeCell ref="G20:I20"/>
    <mergeCell ref="A35:G35"/>
    <mergeCell ref="A36:G36"/>
    <mergeCell ref="A37:G37"/>
    <mergeCell ref="A38:G38"/>
    <mergeCell ref="A34:G34"/>
  </mergeCells>
  <pageMargins left="0.47244094488188981" right="0.55118110236220474" top="0.82677165354330717" bottom="0.55118110236220474" header="0.31496062992125984" footer="0.19685039370078741"/>
  <pageSetup paperSize="8" scale="72"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
  <sheetViews>
    <sheetView view="pageBreakPreview" zoomScale="75" zoomScaleNormal="70" zoomScaleSheetLayoutView="75" workbookViewId="0">
      <selection activeCell="A45" sqref="A45:D45"/>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51" customWidth="1"/>
    <col min="8" max="8" width="16.75" style="51"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210"/>
      <c r="B1" s="210"/>
      <c r="C1" s="210"/>
      <c r="D1" s="210"/>
      <c r="E1" s="210"/>
      <c r="F1" s="210"/>
      <c r="G1" s="210"/>
      <c r="H1" s="210"/>
      <c r="I1" s="210"/>
      <c r="J1" s="210"/>
      <c r="K1" s="210"/>
      <c r="L1" s="210"/>
      <c r="M1" s="210"/>
      <c r="N1" s="210"/>
      <c r="O1" s="210"/>
      <c r="P1" s="210"/>
    </row>
    <row r="2" spans="1:16" ht="15.75" customHeight="1" x14ac:dyDescent="0.25">
      <c r="A2" s="219"/>
      <c r="B2" s="220"/>
      <c r="C2" s="221"/>
      <c r="D2" s="221"/>
      <c r="E2" s="221"/>
      <c r="F2" s="221"/>
      <c r="G2" s="221"/>
      <c r="H2" s="221"/>
      <c r="I2" s="221"/>
      <c r="J2" s="221"/>
      <c r="K2" s="221"/>
      <c r="L2" s="221"/>
      <c r="M2" s="221"/>
      <c r="N2" s="221"/>
      <c r="O2" s="221"/>
      <c r="P2" s="221"/>
    </row>
    <row r="3" spans="1:16" ht="45" customHeight="1" x14ac:dyDescent="0.25">
      <c r="A3" s="219"/>
      <c r="B3" s="220"/>
      <c r="C3" s="222"/>
      <c r="D3" s="223"/>
      <c r="E3" s="223"/>
      <c r="F3" s="223"/>
      <c r="G3" s="223"/>
      <c r="H3" s="223"/>
      <c r="I3" s="224"/>
      <c r="J3" s="222"/>
      <c r="K3" s="223"/>
      <c r="L3" s="223"/>
      <c r="M3" s="223"/>
      <c r="N3" s="223"/>
      <c r="O3" s="223"/>
      <c r="P3" s="224"/>
    </row>
    <row r="4" spans="1:16" ht="33.75" customHeight="1" x14ac:dyDescent="0.25">
      <c r="A4" s="219"/>
      <c r="B4" s="220"/>
      <c r="C4" s="220"/>
      <c r="D4" s="220"/>
      <c r="E4" s="220"/>
      <c r="F4" s="220"/>
      <c r="G4" s="220"/>
      <c r="H4" s="225"/>
      <c r="I4" s="225"/>
      <c r="J4" s="220"/>
      <c r="K4" s="220"/>
      <c r="L4" s="220"/>
      <c r="M4" s="220"/>
      <c r="N4" s="220"/>
      <c r="O4" s="225"/>
      <c r="P4" s="225"/>
    </row>
    <row r="5" spans="1:16" s="7" customFormat="1" x14ac:dyDescent="0.25">
      <c r="A5" s="219"/>
      <c r="B5" s="220"/>
      <c r="C5" s="56"/>
      <c r="D5" s="56"/>
      <c r="E5" s="56"/>
      <c r="F5" s="56"/>
      <c r="G5" s="56"/>
      <c r="H5" s="56"/>
      <c r="I5" s="11"/>
      <c r="J5" s="56"/>
      <c r="K5" s="56"/>
      <c r="L5" s="56"/>
      <c r="M5" s="56"/>
      <c r="N5" s="56"/>
      <c r="O5" s="56"/>
      <c r="P5" s="11"/>
    </row>
    <row r="6" spans="1:16" s="10" customFormat="1" x14ac:dyDescent="0.25">
      <c r="A6" s="59"/>
      <c r="B6" s="56"/>
      <c r="C6" s="56"/>
      <c r="D6" s="56"/>
      <c r="E6" s="56"/>
      <c r="F6" s="56"/>
      <c r="G6" s="56"/>
      <c r="H6" s="56"/>
      <c r="I6" s="11"/>
      <c r="J6" s="56"/>
      <c r="K6" s="11"/>
      <c r="L6" s="56"/>
      <c r="M6" s="11"/>
      <c r="N6" s="56"/>
      <c r="O6" s="11"/>
      <c r="P6" s="56"/>
    </row>
    <row r="7" spans="1:16" s="17" customFormat="1" ht="56.25" customHeight="1" x14ac:dyDescent="0.25">
      <c r="A7" s="60"/>
      <c r="B7" s="13"/>
      <c r="C7" s="56"/>
      <c r="D7" s="56"/>
      <c r="E7" s="56"/>
      <c r="F7" s="56"/>
      <c r="G7" s="56"/>
      <c r="H7" s="56"/>
      <c r="I7" s="56"/>
      <c r="J7" s="56"/>
      <c r="K7" s="56"/>
      <c r="L7" s="56"/>
      <c r="M7" s="56"/>
      <c r="N7" s="56"/>
      <c r="O7" s="56"/>
      <c r="P7" s="56"/>
    </row>
    <row r="8" spans="1:16" s="17" customFormat="1" x14ac:dyDescent="0.25">
      <c r="A8" s="60"/>
      <c r="B8" s="13"/>
      <c r="C8" s="56"/>
      <c r="D8" s="56"/>
      <c r="E8" s="56"/>
      <c r="F8" s="56"/>
      <c r="G8" s="14"/>
      <c r="H8" s="19"/>
      <c r="I8" s="9"/>
      <c r="J8" s="56"/>
      <c r="K8" s="56"/>
      <c r="L8" s="56"/>
      <c r="M8" s="56"/>
      <c r="N8" s="14"/>
      <c r="O8" s="19"/>
      <c r="P8" s="9"/>
    </row>
    <row r="9" spans="1:16" s="17" customFormat="1" x14ac:dyDescent="0.25">
      <c r="A9" s="60"/>
      <c r="B9" s="13"/>
      <c r="C9" s="56"/>
      <c r="D9" s="56"/>
      <c r="E9" s="56"/>
      <c r="F9" s="56"/>
      <c r="G9" s="14"/>
      <c r="H9" s="19"/>
      <c r="I9" s="9"/>
      <c r="J9" s="56"/>
      <c r="K9" s="56"/>
      <c r="L9" s="56"/>
      <c r="M9" s="56"/>
      <c r="N9" s="14"/>
      <c r="O9" s="19"/>
      <c r="P9" s="9"/>
    </row>
    <row r="10" spans="1:16" s="17" customFormat="1" x14ac:dyDescent="0.25">
      <c r="A10" s="60"/>
      <c r="B10" s="13"/>
      <c r="C10" s="56"/>
      <c r="D10" s="56"/>
      <c r="E10" s="56"/>
      <c r="F10" s="56"/>
      <c r="G10" s="14"/>
      <c r="H10" s="19"/>
      <c r="I10" s="9"/>
      <c r="J10" s="56"/>
      <c r="K10" s="56"/>
      <c r="L10" s="56"/>
      <c r="M10" s="56"/>
      <c r="N10" s="14"/>
      <c r="O10" s="19"/>
      <c r="P10" s="9"/>
    </row>
    <row r="11" spans="1:16" ht="33" customHeight="1" x14ac:dyDescent="0.25">
      <c r="A11" s="62"/>
      <c r="B11" s="13"/>
      <c r="C11" s="55"/>
      <c r="D11" s="55"/>
      <c r="E11" s="55"/>
      <c r="F11" s="55"/>
      <c r="G11" s="55"/>
      <c r="H11" s="55"/>
      <c r="I11" s="55"/>
      <c r="J11" s="55"/>
      <c r="K11" s="55"/>
      <c r="L11" s="55"/>
      <c r="M11" s="55"/>
      <c r="N11" s="55"/>
      <c r="O11" s="55"/>
      <c r="P11" s="55"/>
    </row>
    <row r="12" spans="1:16" ht="15.75" customHeight="1" x14ac:dyDescent="0.25">
      <c r="A12" s="62"/>
      <c r="B12" s="13"/>
      <c r="C12" s="55"/>
      <c r="D12" s="55"/>
      <c r="E12" s="55"/>
      <c r="F12" s="55"/>
      <c r="G12" s="53"/>
      <c r="H12" s="53"/>
      <c r="I12" s="30"/>
      <c r="J12" s="55"/>
      <c r="K12" s="55"/>
      <c r="L12" s="55"/>
      <c r="M12" s="55"/>
      <c r="N12" s="53"/>
      <c r="O12" s="53"/>
      <c r="P12" s="30"/>
    </row>
    <row r="13" spans="1:16" ht="15.75" customHeight="1" x14ac:dyDescent="0.25">
      <c r="A13" s="62"/>
      <c r="B13" s="13"/>
      <c r="C13" s="55"/>
      <c r="D13" s="55"/>
      <c r="E13" s="55"/>
      <c r="F13" s="55"/>
      <c r="G13" s="53"/>
      <c r="H13" s="53"/>
      <c r="I13" s="30"/>
      <c r="J13" s="55"/>
      <c r="K13" s="55"/>
      <c r="L13" s="55"/>
      <c r="M13" s="55"/>
      <c r="N13" s="53"/>
      <c r="O13" s="53"/>
      <c r="P13" s="30"/>
    </row>
    <row r="14" spans="1:16" ht="15.75" customHeight="1" x14ac:dyDescent="0.25">
      <c r="A14" s="62"/>
      <c r="B14" s="13"/>
      <c r="C14" s="55"/>
      <c r="D14" s="55"/>
      <c r="E14" s="55"/>
      <c r="F14" s="55"/>
      <c r="G14" s="53"/>
      <c r="H14" s="53"/>
      <c r="I14" s="30"/>
      <c r="J14" s="55"/>
      <c r="K14" s="55"/>
      <c r="L14" s="55"/>
      <c r="M14" s="55"/>
      <c r="N14" s="53"/>
      <c r="O14" s="53"/>
      <c r="P14" s="30"/>
    </row>
    <row r="15" spans="1:16" s="17" customFormat="1" ht="55.5" customHeight="1" x14ac:dyDescent="0.25">
      <c r="A15" s="62"/>
      <c r="B15" s="49"/>
      <c r="C15" s="57"/>
      <c r="D15" s="57"/>
      <c r="E15" s="57"/>
      <c r="F15" s="57"/>
      <c r="G15" s="57"/>
      <c r="H15" s="57"/>
      <c r="I15" s="22"/>
      <c r="J15" s="57"/>
      <c r="K15" s="57"/>
      <c r="L15" s="57"/>
      <c r="M15" s="57"/>
      <c r="N15" s="57"/>
      <c r="O15" s="57"/>
      <c r="P15" s="22"/>
    </row>
    <row r="16" spans="1:16" ht="15.75" customHeight="1" x14ac:dyDescent="0.25">
      <c r="A16" s="64"/>
      <c r="B16" s="31"/>
      <c r="C16" s="28"/>
      <c r="D16" s="52"/>
      <c r="E16" s="52"/>
      <c r="F16" s="52"/>
      <c r="G16" s="54"/>
      <c r="H16" s="54"/>
      <c r="I16" s="32"/>
      <c r="J16" s="29"/>
      <c r="K16" s="29"/>
    </row>
    <row r="17" spans="1:9" s="50" customFormat="1" ht="18.75" customHeight="1" x14ac:dyDescent="0.25">
      <c r="A17" s="208"/>
      <c r="B17" s="208"/>
      <c r="C17" s="208"/>
      <c r="D17" s="208"/>
      <c r="E17" s="208"/>
      <c r="F17" s="208"/>
      <c r="G17" s="208"/>
      <c r="H17" s="54"/>
      <c r="I17" s="32"/>
    </row>
    <row r="18" spans="1:9" s="50" customFormat="1" ht="41.25" customHeight="1" x14ac:dyDescent="0.25">
      <c r="A18" s="208"/>
      <c r="B18" s="208"/>
      <c r="C18" s="208"/>
      <c r="D18" s="208"/>
      <c r="E18" s="208"/>
      <c r="F18" s="208"/>
      <c r="G18" s="208"/>
      <c r="H18" s="54"/>
      <c r="I18" s="32"/>
    </row>
    <row r="19" spans="1:9" s="50" customFormat="1" ht="38.25" customHeight="1" x14ac:dyDescent="0.25">
      <c r="A19" s="208"/>
      <c r="B19" s="208"/>
      <c r="C19" s="208"/>
      <c r="D19" s="208"/>
      <c r="E19" s="208"/>
      <c r="F19" s="208"/>
      <c r="G19" s="208"/>
      <c r="H19"/>
      <c r="I19" s="32"/>
    </row>
    <row r="20" spans="1:9" s="50" customFormat="1" ht="18.75" customHeight="1" x14ac:dyDescent="0.25">
      <c r="A20" s="209"/>
      <c r="B20" s="209"/>
      <c r="C20" s="209"/>
      <c r="D20" s="209"/>
      <c r="E20" s="209"/>
      <c r="F20" s="209"/>
      <c r="G20" s="209"/>
      <c r="H20" s="54"/>
      <c r="I20" s="32"/>
    </row>
    <row r="21" spans="1:9" s="50" customFormat="1" ht="217.5" customHeight="1" x14ac:dyDescent="0.25">
      <c r="A21" s="204"/>
      <c r="B21" s="207"/>
      <c r="C21" s="207"/>
      <c r="D21" s="207"/>
      <c r="E21" s="207"/>
      <c r="F21" s="207"/>
      <c r="G21" s="207"/>
      <c r="H21" s="54"/>
      <c r="I21" s="32"/>
    </row>
    <row r="22" spans="1:9" ht="53.25" customHeight="1" x14ac:dyDescent="0.25">
      <c r="A22" s="204"/>
      <c r="B22" s="205"/>
      <c r="C22" s="205"/>
      <c r="D22" s="205"/>
      <c r="E22" s="205"/>
      <c r="F22" s="205"/>
      <c r="G22" s="205"/>
    </row>
    <row r="23" spans="1:9" x14ac:dyDescent="0.25">
      <c r="A23" s="206"/>
      <c r="B23" s="206"/>
      <c r="C23" s="206"/>
      <c r="D23" s="206"/>
      <c r="E23" s="206"/>
      <c r="F23" s="206"/>
      <c r="G23" s="206"/>
    </row>
    <row r="24" spans="1:9" x14ac:dyDescent="0.25">
      <c r="B24"/>
    </row>
    <row r="28" spans="1:9" x14ac:dyDescent="0.25">
      <c r="B28"/>
    </row>
  </sheetData>
  <mergeCells count="18">
    <mergeCell ref="G4:I4"/>
    <mergeCell ref="J4:M4"/>
    <mergeCell ref="N4:P4"/>
    <mergeCell ref="A1:P1"/>
    <mergeCell ref="A2:A5"/>
    <mergeCell ref="B2:B5"/>
    <mergeCell ref="C2:I2"/>
    <mergeCell ref="J2:P2"/>
    <mergeCell ref="C3:I3"/>
    <mergeCell ref="J3:P3"/>
    <mergeCell ref="C4:F4"/>
    <mergeCell ref="A20:G20"/>
    <mergeCell ref="A21:G21"/>
    <mergeCell ref="A22:G22"/>
    <mergeCell ref="A23:G23"/>
    <mergeCell ref="A17:G17"/>
    <mergeCell ref="A18:G18"/>
    <mergeCell ref="A19:G19"/>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zoomScale="75" zoomScaleNormal="70" zoomScaleSheetLayoutView="75" workbookViewId="0">
      <selection activeCell="A45" sqref="A45:D45"/>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210"/>
      <c r="B1" s="210"/>
      <c r="C1" s="210"/>
      <c r="D1" s="210"/>
      <c r="E1" s="210"/>
      <c r="F1" s="210"/>
      <c r="G1" s="210"/>
      <c r="H1" s="210"/>
      <c r="I1" s="210"/>
      <c r="J1" s="210"/>
      <c r="K1" s="210"/>
      <c r="L1" s="210"/>
      <c r="M1" s="210"/>
      <c r="N1" s="210"/>
      <c r="O1" s="210"/>
      <c r="P1" s="210"/>
    </row>
    <row r="2" spans="1:16" ht="15.75" customHeight="1" x14ac:dyDescent="0.25">
      <c r="A2" s="219"/>
      <c r="B2" s="220"/>
      <c r="C2" s="221"/>
      <c r="D2" s="221"/>
      <c r="E2" s="221"/>
      <c r="F2" s="221"/>
      <c r="G2" s="221"/>
      <c r="H2" s="221"/>
      <c r="I2" s="221"/>
      <c r="J2" s="221"/>
      <c r="K2" s="221"/>
      <c r="L2" s="221"/>
      <c r="M2" s="221"/>
      <c r="N2" s="221"/>
      <c r="O2" s="221"/>
      <c r="P2" s="221"/>
    </row>
    <row r="3" spans="1:16" ht="41.25" customHeight="1" x14ac:dyDescent="0.25">
      <c r="A3" s="219"/>
      <c r="B3" s="220"/>
      <c r="C3" s="222"/>
      <c r="D3" s="223"/>
      <c r="E3" s="223"/>
      <c r="F3" s="223"/>
      <c r="G3" s="223"/>
      <c r="H3" s="223"/>
      <c r="I3" s="224"/>
      <c r="J3" s="222"/>
      <c r="K3" s="223"/>
      <c r="L3" s="223"/>
      <c r="M3" s="223"/>
      <c r="N3" s="223"/>
      <c r="O3" s="223"/>
      <c r="P3" s="224"/>
    </row>
    <row r="4" spans="1:16" ht="33.75" customHeight="1" x14ac:dyDescent="0.25">
      <c r="A4" s="219"/>
      <c r="B4" s="220"/>
      <c r="C4" s="220"/>
      <c r="D4" s="220"/>
      <c r="E4" s="220"/>
      <c r="F4" s="220"/>
      <c r="G4" s="220"/>
      <c r="H4" s="225"/>
      <c r="I4" s="225"/>
      <c r="J4" s="220"/>
      <c r="K4" s="220"/>
      <c r="L4" s="220"/>
      <c r="M4" s="220"/>
      <c r="N4" s="220"/>
      <c r="O4" s="225"/>
      <c r="P4" s="225"/>
    </row>
    <row r="5" spans="1:16" s="7" customFormat="1" x14ac:dyDescent="0.25">
      <c r="A5" s="219"/>
      <c r="B5" s="220"/>
      <c r="C5" s="68"/>
      <c r="D5" s="68"/>
      <c r="E5" s="68"/>
      <c r="F5" s="68"/>
      <c r="G5" s="68"/>
      <c r="H5" s="68"/>
      <c r="I5" s="11"/>
      <c r="J5" s="68"/>
      <c r="K5" s="68"/>
      <c r="L5" s="68"/>
      <c r="M5" s="68"/>
      <c r="N5" s="68"/>
      <c r="O5" s="68"/>
      <c r="P5" s="11"/>
    </row>
    <row r="6" spans="1:16" s="10" customFormat="1" x14ac:dyDescent="0.25">
      <c r="A6" s="59"/>
      <c r="B6" s="68"/>
      <c r="C6" s="68"/>
      <c r="D6" s="68"/>
      <c r="E6" s="68"/>
      <c r="F6" s="68"/>
      <c r="G6" s="68"/>
      <c r="H6" s="68"/>
      <c r="I6" s="11"/>
      <c r="J6" s="68"/>
      <c r="K6" s="11"/>
      <c r="L6" s="68"/>
      <c r="M6" s="11"/>
      <c r="N6" s="68"/>
      <c r="O6" s="11"/>
      <c r="P6" s="68"/>
    </row>
    <row r="7" spans="1:16" s="10" customFormat="1" ht="51" customHeight="1" x14ac:dyDescent="0.25">
      <c r="A7" s="67"/>
      <c r="B7" s="12"/>
      <c r="C7" s="68"/>
      <c r="D7" s="68"/>
      <c r="E7" s="68"/>
      <c r="F7" s="68"/>
      <c r="G7" s="68"/>
      <c r="H7" s="68"/>
      <c r="I7" s="68"/>
      <c r="J7" s="74"/>
      <c r="K7" s="74"/>
      <c r="L7" s="74"/>
      <c r="M7" s="74"/>
      <c r="N7" s="74"/>
      <c r="O7" s="74"/>
      <c r="P7" s="74"/>
    </row>
    <row r="8" spans="1:16" s="10" customFormat="1" x14ac:dyDescent="0.25">
      <c r="A8" s="67"/>
      <c r="B8" s="12"/>
      <c r="C8" s="68"/>
      <c r="D8" s="33"/>
      <c r="E8" s="68"/>
      <c r="F8" s="72"/>
      <c r="G8" s="14"/>
      <c r="H8" s="68"/>
      <c r="I8" s="16"/>
      <c r="J8" s="74"/>
      <c r="K8" s="75"/>
      <c r="L8" s="76"/>
      <c r="M8" s="75"/>
      <c r="N8" s="14"/>
      <c r="O8" s="76"/>
      <c r="P8" s="77"/>
    </row>
    <row r="9" spans="1:16" s="10" customFormat="1" x14ac:dyDescent="0.25">
      <c r="A9" s="67"/>
      <c r="B9" s="12"/>
      <c r="C9" s="68"/>
      <c r="D9" s="33"/>
      <c r="E9" s="68"/>
      <c r="F9" s="72"/>
      <c r="G9" s="14"/>
      <c r="H9" s="68"/>
      <c r="I9" s="16"/>
      <c r="J9" s="74"/>
      <c r="K9" s="75"/>
      <c r="L9" s="74"/>
      <c r="M9" s="75"/>
      <c r="N9" s="14"/>
      <c r="O9" s="74"/>
      <c r="P9" s="16"/>
    </row>
    <row r="10" spans="1:16" s="10" customFormat="1" x14ac:dyDescent="0.25">
      <c r="A10" s="67"/>
      <c r="B10" s="12"/>
      <c r="C10" s="68"/>
      <c r="D10" s="68"/>
      <c r="E10" s="68"/>
      <c r="F10" s="68"/>
      <c r="G10" s="68"/>
      <c r="H10" s="68"/>
      <c r="I10" s="16"/>
      <c r="J10" s="74"/>
      <c r="K10" s="75"/>
      <c r="L10" s="74"/>
      <c r="M10" s="75"/>
      <c r="N10" s="14"/>
      <c r="O10" s="74"/>
      <c r="P10" s="16"/>
    </row>
    <row r="11" spans="1:16" s="10" customFormat="1" x14ac:dyDescent="0.25">
      <c r="A11" s="67"/>
      <c r="B11" s="13"/>
      <c r="C11" s="68"/>
      <c r="D11" s="68"/>
      <c r="E11" s="68"/>
      <c r="F11" s="68"/>
      <c r="G11" s="68"/>
      <c r="H11" s="68"/>
      <c r="I11" s="68"/>
      <c r="J11" s="74"/>
      <c r="K11" s="74"/>
      <c r="L11" s="74"/>
      <c r="M11" s="74"/>
      <c r="N11" s="74"/>
      <c r="O11" s="74"/>
      <c r="P11" s="74"/>
    </row>
    <row r="12" spans="1:16" s="10" customFormat="1" x14ac:dyDescent="0.25">
      <c r="A12" s="67"/>
      <c r="B12" s="13"/>
      <c r="C12" s="68"/>
      <c r="D12" s="68"/>
      <c r="E12" s="68"/>
      <c r="F12" s="34"/>
      <c r="G12" s="14"/>
      <c r="H12" s="68"/>
      <c r="I12" s="16"/>
      <c r="J12" s="74"/>
      <c r="K12" s="74"/>
      <c r="L12" s="76"/>
      <c r="M12" s="34"/>
      <c r="N12" s="14"/>
      <c r="O12" s="74"/>
      <c r="P12" s="78"/>
    </row>
    <row r="13" spans="1:16" s="10" customFormat="1" x14ac:dyDescent="0.25">
      <c r="A13" s="67"/>
      <c r="B13" s="13"/>
      <c r="C13" s="68"/>
      <c r="D13" s="68"/>
      <c r="E13" s="68"/>
      <c r="F13" s="34"/>
      <c r="G13" s="14"/>
      <c r="H13" s="68"/>
      <c r="I13" s="16"/>
      <c r="J13" s="74"/>
      <c r="K13" s="74"/>
      <c r="L13" s="74"/>
      <c r="M13" s="34"/>
      <c r="N13" s="14"/>
      <c r="O13" s="74"/>
      <c r="P13" s="16"/>
    </row>
    <row r="14" spans="1:16" s="10" customFormat="1" x14ac:dyDescent="0.25">
      <c r="A14" s="67"/>
      <c r="B14" s="13"/>
      <c r="C14" s="68"/>
      <c r="D14" s="68"/>
      <c r="E14" s="68"/>
      <c r="F14" s="34"/>
      <c r="G14" s="14"/>
      <c r="H14" s="68"/>
      <c r="I14" s="16"/>
      <c r="J14" s="74"/>
      <c r="K14" s="74"/>
      <c r="L14" s="74"/>
      <c r="M14" s="34"/>
      <c r="N14" s="14"/>
      <c r="O14" s="74"/>
      <c r="P14" s="16"/>
    </row>
    <row r="15" spans="1:16" s="17" customFormat="1" ht="30" customHeight="1" x14ac:dyDescent="0.25">
      <c r="A15" s="62"/>
      <c r="B15" s="13"/>
      <c r="C15" s="68"/>
      <c r="D15" s="68"/>
      <c r="E15" s="68"/>
      <c r="F15" s="68"/>
      <c r="G15" s="68"/>
      <c r="H15" s="68"/>
      <c r="I15" s="68"/>
      <c r="J15" s="74"/>
      <c r="K15" s="74"/>
      <c r="L15" s="74"/>
      <c r="M15" s="74"/>
      <c r="N15" s="74"/>
      <c r="O15" s="74"/>
      <c r="P15" s="74"/>
    </row>
    <row r="16" spans="1:16" s="17" customFormat="1" ht="30" customHeight="1" x14ac:dyDescent="0.25">
      <c r="A16" s="62"/>
      <c r="B16" s="12"/>
      <c r="C16" s="68"/>
      <c r="D16" s="68"/>
      <c r="E16" s="68"/>
      <c r="F16" s="68"/>
      <c r="G16" s="14"/>
      <c r="H16" s="19"/>
      <c r="I16" s="16"/>
      <c r="J16" s="74"/>
      <c r="K16" s="74"/>
      <c r="L16" s="74"/>
      <c r="M16" s="74"/>
      <c r="N16" s="14"/>
      <c r="O16" s="77"/>
      <c r="P16" s="77"/>
    </row>
    <row r="17" spans="1:16" s="17" customFormat="1" ht="30" customHeight="1" x14ac:dyDescent="0.25">
      <c r="A17" s="62"/>
      <c r="B17" s="12"/>
      <c r="C17" s="68"/>
      <c r="D17" s="68"/>
      <c r="E17" s="68"/>
      <c r="F17" s="68"/>
      <c r="G17" s="14"/>
      <c r="H17" s="19"/>
      <c r="I17" s="16"/>
      <c r="J17" s="74"/>
      <c r="K17" s="74"/>
      <c r="L17" s="74"/>
      <c r="M17" s="74"/>
      <c r="N17" s="14"/>
      <c r="O17" s="19"/>
      <c r="P17" s="16"/>
    </row>
    <row r="18" spans="1:16" s="17" customFormat="1" ht="30" customHeight="1" x14ac:dyDescent="0.25">
      <c r="A18" s="62"/>
      <c r="B18" s="12"/>
      <c r="C18" s="68"/>
      <c r="D18" s="68"/>
      <c r="E18" s="68"/>
      <c r="F18" s="68"/>
      <c r="G18" s="14"/>
      <c r="H18" s="19"/>
      <c r="I18" s="16"/>
      <c r="J18" s="74"/>
      <c r="K18" s="74"/>
      <c r="L18" s="74"/>
      <c r="M18" s="74"/>
      <c r="N18" s="14"/>
      <c r="O18" s="19"/>
      <c r="P18" s="16"/>
    </row>
    <row r="19" spans="1:16" s="17" customFormat="1" ht="30" customHeight="1" x14ac:dyDescent="0.25">
      <c r="A19" s="62"/>
      <c r="B19" s="12"/>
      <c r="C19" s="68"/>
      <c r="D19" s="68"/>
      <c r="E19" s="68"/>
      <c r="F19" s="68"/>
      <c r="G19" s="14"/>
      <c r="H19" s="19"/>
      <c r="I19" s="16"/>
      <c r="J19" s="74"/>
      <c r="K19" s="74"/>
      <c r="L19" s="74"/>
      <c r="M19" s="74"/>
      <c r="N19" s="14"/>
      <c r="O19" s="19"/>
      <c r="P19" s="16"/>
    </row>
    <row r="20" spans="1:16" s="17" customFormat="1" ht="30" customHeight="1" x14ac:dyDescent="0.25">
      <c r="A20" s="62"/>
      <c r="B20" s="12"/>
      <c r="C20" s="68"/>
      <c r="D20" s="68"/>
      <c r="E20" s="68"/>
      <c r="F20" s="68"/>
      <c r="G20" s="14"/>
      <c r="H20" s="19"/>
      <c r="I20" s="16"/>
      <c r="J20" s="74"/>
      <c r="K20" s="74"/>
      <c r="L20" s="74"/>
      <c r="M20" s="74"/>
      <c r="N20" s="14"/>
      <c r="O20" s="19"/>
      <c r="P20" s="16"/>
    </row>
    <row r="21" spans="1:16" s="17" customFormat="1" ht="15" customHeight="1" x14ac:dyDescent="0.25">
      <c r="A21" s="62"/>
      <c r="B21" s="12"/>
      <c r="C21" s="68"/>
      <c r="D21" s="68"/>
      <c r="E21" s="68"/>
      <c r="F21" s="68"/>
      <c r="G21" s="14"/>
      <c r="H21" s="19"/>
      <c r="I21" s="16"/>
      <c r="J21" s="74"/>
      <c r="K21" s="74"/>
      <c r="L21" s="74"/>
      <c r="M21" s="74"/>
      <c r="N21" s="14"/>
      <c r="O21" s="19"/>
      <c r="P21" s="16"/>
    </row>
    <row r="22" spans="1:16" s="17" customFormat="1" ht="51" customHeight="1" x14ac:dyDescent="0.25">
      <c r="A22" s="62"/>
      <c r="B22" s="49"/>
      <c r="C22" s="69"/>
      <c r="D22" s="69"/>
      <c r="E22" s="69"/>
      <c r="F22" s="69"/>
      <c r="G22" s="69"/>
      <c r="H22" s="69"/>
      <c r="I22" s="69"/>
      <c r="J22" s="74"/>
      <c r="K22" s="74"/>
      <c r="L22" s="74"/>
      <c r="M22" s="74"/>
      <c r="N22" s="74"/>
      <c r="O22" s="74"/>
      <c r="P22" s="76"/>
    </row>
    <row r="23" spans="1:16" ht="15.75" customHeight="1" x14ac:dyDescent="0.25">
      <c r="A23" s="64"/>
      <c r="B23" s="31"/>
      <c r="C23" s="28"/>
      <c r="D23" s="71"/>
      <c r="E23" s="71"/>
      <c r="F23" s="71"/>
      <c r="G23" s="70"/>
      <c r="H23" s="70"/>
      <c r="I23" s="32"/>
      <c r="J23" s="29"/>
      <c r="K23" s="29"/>
    </row>
    <row r="24" spans="1:16" s="50" customFormat="1" ht="18.75" customHeight="1" x14ac:dyDescent="0.25">
      <c r="A24" s="208"/>
      <c r="B24" s="208"/>
      <c r="C24" s="208"/>
      <c r="D24" s="208"/>
      <c r="E24" s="208"/>
      <c r="F24" s="208"/>
      <c r="G24" s="208"/>
      <c r="H24" s="70"/>
      <c r="I24" s="32"/>
    </row>
    <row r="25" spans="1:16" s="50" customFormat="1" ht="41.25" customHeight="1" x14ac:dyDescent="0.25">
      <c r="A25" s="208"/>
      <c r="B25" s="208"/>
      <c r="C25" s="208"/>
      <c r="D25" s="208"/>
      <c r="E25" s="208"/>
      <c r="F25" s="208"/>
      <c r="G25" s="208"/>
      <c r="H25" s="70"/>
      <c r="I25" s="32"/>
    </row>
    <row r="26" spans="1:16" s="50" customFormat="1" ht="38.25" customHeight="1" x14ac:dyDescent="0.25">
      <c r="A26" s="208"/>
      <c r="B26" s="208"/>
      <c r="C26" s="208"/>
      <c r="D26" s="208"/>
      <c r="E26" s="208"/>
      <c r="F26" s="208"/>
      <c r="G26" s="208"/>
      <c r="H26" s="73"/>
      <c r="I26" s="32"/>
    </row>
    <row r="27" spans="1:16" s="50" customFormat="1" ht="18.75" customHeight="1" x14ac:dyDescent="0.25">
      <c r="A27" s="209"/>
      <c r="B27" s="209"/>
      <c r="C27" s="209"/>
      <c r="D27" s="209"/>
      <c r="E27" s="209"/>
      <c r="F27" s="209"/>
      <c r="G27" s="209"/>
      <c r="H27" s="70"/>
      <c r="I27" s="32"/>
    </row>
    <row r="28" spans="1:16" s="50" customFormat="1" ht="42" customHeight="1" x14ac:dyDescent="0.25">
      <c r="A28" s="204"/>
      <c r="B28" s="207"/>
      <c r="C28" s="207"/>
      <c r="D28" s="207"/>
      <c r="E28" s="207"/>
      <c r="F28" s="207"/>
      <c r="G28" s="207"/>
      <c r="H28" s="70"/>
      <c r="I28" s="32"/>
    </row>
    <row r="29" spans="1:16" ht="53.25" customHeight="1" x14ac:dyDescent="0.25">
      <c r="A29" s="204"/>
      <c r="B29" s="205"/>
      <c r="C29" s="205"/>
      <c r="D29" s="205"/>
      <c r="E29" s="205"/>
      <c r="F29" s="205"/>
      <c r="G29" s="205"/>
    </row>
    <row r="30" spans="1:16" x14ac:dyDescent="0.25">
      <c r="A30" s="206"/>
      <c r="B30" s="206"/>
      <c r="C30" s="206"/>
      <c r="D30" s="206"/>
      <c r="E30" s="206"/>
      <c r="F30" s="206"/>
      <c r="G30" s="206"/>
    </row>
    <row r="31" spans="1:16" x14ac:dyDescent="0.25">
      <c r="B31" s="73"/>
    </row>
    <row r="35" spans="2:2" x14ac:dyDescent="0.25">
      <c r="B35" s="73"/>
    </row>
  </sheetData>
  <mergeCells count="18">
    <mergeCell ref="C4:F4"/>
    <mergeCell ref="G4:I4"/>
    <mergeCell ref="J4:M4"/>
    <mergeCell ref="N4:P4"/>
    <mergeCell ref="A1:P1"/>
    <mergeCell ref="A2:A5"/>
    <mergeCell ref="B2:B5"/>
    <mergeCell ref="C2:I2"/>
    <mergeCell ref="J2:P2"/>
    <mergeCell ref="C3:I3"/>
    <mergeCell ref="J3:P3"/>
    <mergeCell ref="A27:G27"/>
    <mergeCell ref="A28:G28"/>
    <mergeCell ref="A29:G29"/>
    <mergeCell ref="A30:G30"/>
    <mergeCell ref="A24:G24"/>
    <mergeCell ref="A25:G25"/>
    <mergeCell ref="A26:G26"/>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2"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75" zoomScaleNormal="70" zoomScaleSheetLayoutView="75" workbookViewId="0">
      <selection activeCell="A45" sqref="A45:D45"/>
    </sheetView>
  </sheetViews>
  <sheetFormatPr defaultColWidth="9" defaultRowHeight="15.75" x14ac:dyDescent="0.25"/>
  <cols>
    <col min="1" max="1" width="7.625"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64"/>
      <c r="B1" s="31"/>
      <c r="C1" s="28"/>
      <c r="D1" s="71"/>
      <c r="E1" s="71"/>
      <c r="F1" s="71"/>
      <c r="G1" s="70"/>
      <c r="H1" s="70"/>
      <c r="I1" s="32"/>
      <c r="J1" s="29"/>
      <c r="K1" s="29"/>
    </row>
    <row r="2" spans="1:16" ht="15.75" customHeight="1" x14ac:dyDescent="0.25">
      <c r="A2" s="210"/>
      <c r="B2" s="210"/>
      <c r="C2" s="210"/>
      <c r="D2" s="210"/>
      <c r="E2" s="210"/>
      <c r="F2" s="210"/>
      <c r="G2" s="210"/>
      <c r="H2" s="210"/>
      <c r="I2" s="210"/>
      <c r="J2" s="210"/>
      <c r="K2" s="210"/>
      <c r="L2" s="210"/>
      <c r="M2" s="210"/>
      <c r="N2" s="210"/>
      <c r="O2" s="210"/>
      <c r="P2" s="210"/>
    </row>
    <row r="3" spans="1:16" ht="15.75" customHeight="1" x14ac:dyDescent="0.25">
      <c r="A3" s="219"/>
      <c r="B3" s="220"/>
      <c r="C3" s="221"/>
      <c r="D3" s="221"/>
      <c r="E3" s="221"/>
      <c r="F3" s="221"/>
      <c r="G3" s="221"/>
      <c r="H3" s="221"/>
      <c r="I3" s="221"/>
      <c r="J3" s="221"/>
      <c r="K3" s="221"/>
      <c r="L3" s="221"/>
      <c r="M3" s="221"/>
      <c r="N3" s="221"/>
      <c r="O3" s="221"/>
      <c r="P3" s="221"/>
    </row>
    <row r="4" spans="1:16" ht="33" customHeight="1" x14ac:dyDescent="0.25">
      <c r="A4" s="219"/>
      <c r="B4" s="220"/>
      <c r="C4" s="220"/>
      <c r="D4" s="220"/>
      <c r="E4" s="220"/>
      <c r="F4" s="220"/>
      <c r="G4" s="220"/>
      <c r="H4" s="220"/>
      <c r="I4" s="220"/>
      <c r="J4" s="220"/>
      <c r="K4" s="220"/>
      <c r="L4" s="220"/>
      <c r="M4" s="220"/>
      <c r="N4" s="220"/>
      <c r="O4" s="220"/>
      <c r="P4" s="220"/>
    </row>
    <row r="5" spans="1:16" ht="33.75" customHeight="1" x14ac:dyDescent="0.25">
      <c r="A5" s="219"/>
      <c r="B5" s="220"/>
      <c r="C5" s="220"/>
      <c r="D5" s="220"/>
      <c r="E5" s="220"/>
      <c r="F5" s="220"/>
      <c r="G5" s="220"/>
      <c r="H5" s="225"/>
      <c r="I5" s="225"/>
      <c r="J5" s="220"/>
      <c r="K5" s="220"/>
      <c r="L5" s="220"/>
      <c r="M5" s="220"/>
      <c r="N5" s="220"/>
      <c r="O5" s="225"/>
      <c r="P5" s="225"/>
    </row>
    <row r="6" spans="1:16" s="7" customFormat="1" x14ac:dyDescent="0.25">
      <c r="A6" s="219"/>
      <c r="B6" s="220"/>
      <c r="C6" s="68"/>
      <c r="D6" s="68"/>
      <c r="E6" s="68"/>
      <c r="F6" s="68"/>
      <c r="G6" s="68"/>
      <c r="H6" s="68"/>
      <c r="I6" s="11"/>
      <c r="J6" s="68"/>
      <c r="K6" s="68"/>
      <c r="L6" s="68"/>
      <c r="M6" s="68"/>
      <c r="N6" s="68"/>
      <c r="O6" s="68"/>
      <c r="P6" s="11"/>
    </row>
    <row r="7" spans="1:16" s="10" customFormat="1" x14ac:dyDescent="0.25">
      <c r="A7" s="59"/>
      <c r="B7" s="68"/>
      <c r="C7" s="68"/>
      <c r="D7" s="68"/>
      <c r="E7" s="68"/>
      <c r="F7" s="68"/>
      <c r="G7" s="68"/>
      <c r="H7" s="68"/>
      <c r="I7" s="11"/>
      <c r="J7" s="68"/>
      <c r="K7" s="11"/>
      <c r="L7" s="68"/>
      <c r="M7" s="11"/>
      <c r="N7" s="68"/>
      <c r="O7" s="11"/>
      <c r="P7" s="68"/>
    </row>
    <row r="8" spans="1:16" s="10" customFormat="1" ht="58.5" customHeight="1" x14ac:dyDescent="0.25">
      <c r="A8" s="62"/>
      <c r="B8" s="13"/>
      <c r="C8" s="68"/>
      <c r="D8" s="68"/>
      <c r="E8" s="68"/>
      <c r="F8" s="68"/>
      <c r="G8" s="68"/>
      <c r="H8" s="68"/>
      <c r="I8" s="68"/>
      <c r="J8" s="68"/>
      <c r="K8" s="68"/>
      <c r="L8" s="68"/>
      <c r="M8" s="68"/>
      <c r="N8" s="68"/>
      <c r="O8" s="68"/>
      <c r="P8" s="68"/>
    </row>
    <row r="9" spans="1:16" s="10" customFormat="1" x14ac:dyDescent="0.25">
      <c r="A9" s="62"/>
      <c r="B9" s="13"/>
      <c r="C9" s="68"/>
      <c r="D9" s="33"/>
      <c r="E9" s="68"/>
      <c r="F9" s="72"/>
      <c r="G9" s="14"/>
      <c r="H9" s="68"/>
      <c r="I9" s="16"/>
      <c r="J9" s="68"/>
      <c r="K9" s="33"/>
      <c r="L9" s="68"/>
      <c r="M9" s="72"/>
      <c r="N9" s="14"/>
      <c r="O9" s="68"/>
      <c r="P9" s="16"/>
    </row>
    <row r="10" spans="1:16" s="65" customFormat="1" x14ac:dyDescent="0.25">
      <c r="A10" s="62"/>
      <c r="B10" s="13"/>
      <c r="C10" s="68"/>
      <c r="D10" s="33"/>
      <c r="E10" s="68"/>
      <c r="F10" s="72"/>
      <c r="G10" s="14"/>
      <c r="H10" s="68"/>
      <c r="I10" s="16"/>
      <c r="J10" s="68"/>
      <c r="K10" s="33"/>
      <c r="L10" s="68"/>
      <c r="M10" s="72"/>
      <c r="N10" s="14"/>
      <c r="O10" s="68"/>
      <c r="P10" s="16"/>
    </row>
    <row r="11" spans="1:16" s="65" customFormat="1" x14ac:dyDescent="0.25">
      <c r="A11" s="62"/>
      <c r="B11" s="13"/>
      <c r="C11" s="68"/>
      <c r="D11" s="33"/>
      <c r="E11" s="68"/>
      <c r="F11" s="72"/>
      <c r="G11" s="14"/>
      <c r="H11" s="68"/>
      <c r="I11" s="16"/>
      <c r="J11" s="68"/>
      <c r="K11" s="33"/>
      <c r="L11" s="68"/>
      <c r="M11" s="72"/>
      <c r="N11" s="14"/>
      <c r="O11" s="68"/>
      <c r="P11" s="16"/>
    </row>
    <row r="12" spans="1:16" s="10" customFormat="1" x14ac:dyDescent="0.25">
      <c r="A12" s="62"/>
      <c r="B12" s="13"/>
      <c r="C12" s="68"/>
      <c r="D12" s="33"/>
      <c r="E12" s="68"/>
      <c r="F12" s="72"/>
      <c r="G12" s="14"/>
      <c r="H12" s="68"/>
      <c r="I12" s="16"/>
      <c r="J12" s="68"/>
      <c r="K12" s="33"/>
      <c r="L12" s="68"/>
      <c r="M12" s="72"/>
      <c r="N12" s="14"/>
      <c r="O12" s="68"/>
      <c r="P12" s="16"/>
    </row>
    <row r="13" spans="1:16" s="10" customFormat="1" x14ac:dyDescent="0.25">
      <c r="A13" s="62"/>
      <c r="B13" s="13"/>
      <c r="C13" s="68"/>
      <c r="D13" s="33"/>
      <c r="E13" s="68"/>
      <c r="F13" s="72"/>
      <c r="G13" s="14"/>
      <c r="H13" s="68"/>
      <c r="I13" s="16"/>
      <c r="J13" s="68"/>
      <c r="K13" s="33"/>
      <c r="L13" s="68"/>
      <c r="M13" s="72"/>
      <c r="N13" s="14"/>
      <c r="O13" s="68"/>
      <c r="P13" s="16"/>
    </row>
    <row r="14" spans="1:16" s="10" customFormat="1" x14ac:dyDescent="0.25">
      <c r="A14" s="62"/>
      <c r="B14" s="35"/>
      <c r="C14" s="68"/>
      <c r="D14" s="68"/>
      <c r="E14" s="68"/>
      <c r="F14" s="68"/>
      <c r="G14" s="68"/>
      <c r="H14" s="68"/>
      <c r="I14" s="68"/>
      <c r="J14" s="68"/>
      <c r="K14" s="68"/>
      <c r="L14" s="68"/>
      <c r="M14" s="68"/>
      <c r="N14" s="68"/>
      <c r="O14" s="68"/>
      <c r="P14" s="68"/>
    </row>
    <row r="15" spans="1:16" s="10" customFormat="1" x14ac:dyDescent="0.25">
      <c r="A15" s="62"/>
      <c r="B15" s="13"/>
      <c r="C15" s="68"/>
      <c r="D15" s="33"/>
      <c r="E15" s="68"/>
      <c r="F15" s="72"/>
      <c r="G15" s="14"/>
      <c r="H15" s="68"/>
      <c r="I15" s="16"/>
      <c r="J15" s="68"/>
      <c r="K15" s="33"/>
      <c r="L15" s="68"/>
      <c r="M15" s="72"/>
      <c r="N15" s="14"/>
      <c r="O15" s="68"/>
      <c r="P15" s="16"/>
    </row>
    <row r="16" spans="1:16" s="10" customFormat="1" x14ac:dyDescent="0.25">
      <c r="A16" s="62"/>
      <c r="B16" s="13"/>
      <c r="C16" s="68"/>
      <c r="D16" s="33"/>
      <c r="E16" s="68"/>
      <c r="F16" s="72"/>
      <c r="G16" s="14"/>
      <c r="H16" s="68"/>
      <c r="I16" s="16"/>
      <c r="J16" s="68"/>
      <c r="K16" s="33"/>
      <c r="L16" s="68"/>
      <c r="M16" s="72"/>
      <c r="N16" s="14"/>
      <c r="O16" s="68"/>
      <c r="P16" s="16"/>
    </row>
    <row r="17" spans="1:16" s="10" customFormat="1" x14ac:dyDescent="0.25">
      <c r="A17" s="62"/>
      <c r="B17" s="13"/>
      <c r="C17" s="68"/>
      <c r="D17" s="33"/>
      <c r="E17" s="68"/>
      <c r="F17" s="72"/>
      <c r="G17" s="14"/>
      <c r="H17" s="68"/>
      <c r="I17" s="16"/>
      <c r="J17" s="68"/>
      <c r="K17" s="33"/>
      <c r="L17" s="68"/>
      <c r="M17" s="72"/>
      <c r="N17" s="14"/>
      <c r="O17" s="68"/>
      <c r="P17" s="16"/>
    </row>
    <row r="18" spans="1:16" s="10" customFormat="1" ht="27" customHeight="1" x14ac:dyDescent="0.25">
      <c r="A18" s="62"/>
      <c r="B18" s="36"/>
      <c r="C18" s="68"/>
      <c r="D18" s="68"/>
      <c r="E18" s="68"/>
      <c r="F18" s="68"/>
      <c r="G18" s="68"/>
      <c r="H18" s="68"/>
      <c r="I18" s="68"/>
      <c r="J18" s="68"/>
      <c r="K18" s="68"/>
      <c r="L18" s="68"/>
      <c r="M18" s="68"/>
      <c r="N18" s="68"/>
      <c r="O18" s="68"/>
      <c r="P18" s="68"/>
    </row>
    <row r="19" spans="1:16" s="10" customFormat="1" x14ac:dyDescent="0.25">
      <c r="A19" s="62"/>
      <c r="B19" s="13"/>
      <c r="C19" s="68"/>
      <c r="D19" s="33"/>
      <c r="E19" s="68"/>
      <c r="F19" s="34"/>
      <c r="G19" s="14"/>
      <c r="H19" s="68"/>
      <c r="I19" s="16"/>
      <c r="J19" s="68"/>
      <c r="K19" s="33"/>
      <c r="L19" s="68"/>
      <c r="M19" s="34"/>
      <c r="N19" s="14"/>
      <c r="O19" s="68"/>
      <c r="P19" s="16"/>
    </row>
    <row r="20" spans="1:16" s="10" customFormat="1" x14ac:dyDescent="0.25">
      <c r="A20" s="62"/>
      <c r="B20" s="13"/>
      <c r="C20" s="68"/>
      <c r="D20" s="33"/>
      <c r="E20" s="68"/>
      <c r="F20" s="34"/>
      <c r="G20" s="14"/>
      <c r="H20" s="68"/>
      <c r="I20" s="16"/>
      <c r="J20" s="68"/>
      <c r="K20" s="33"/>
      <c r="L20" s="68"/>
      <c r="M20" s="34"/>
      <c r="N20" s="14"/>
      <c r="O20" s="68"/>
      <c r="P20" s="16"/>
    </row>
    <row r="21" spans="1:16" s="10" customFormat="1" x14ac:dyDescent="0.25">
      <c r="A21" s="62"/>
      <c r="B21" s="13"/>
      <c r="C21" s="68"/>
      <c r="D21" s="33"/>
      <c r="E21" s="68"/>
      <c r="F21" s="34"/>
      <c r="G21" s="14"/>
      <c r="H21" s="68"/>
      <c r="I21" s="16"/>
      <c r="J21" s="68"/>
      <c r="K21" s="33"/>
      <c r="L21" s="68"/>
      <c r="M21" s="34"/>
      <c r="N21" s="14"/>
      <c r="O21" s="68"/>
      <c r="P21" s="16"/>
    </row>
    <row r="22" spans="1:16" s="10" customFormat="1" x14ac:dyDescent="0.25">
      <c r="A22" s="62"/>
      <c r="B22" s="13"/>
      <c r="C22" s="68"/>
      <c r="D22" s="33"/>
      <c r="E22" s="68"/>
      <c r="F22" s="68"/>
      <c r="G22" s="68"/>
      <c r="H22" s="68"/>
      <c r="I22" s="16"/>
      <c r="J22" s="68"/>
      <c r="K22" s="33"/>
      <c r="L22" s="68"/>
      <c r="M22" s="68"/>
      <c r="N22" s="68"/>
      <c r="O22" s="68"/>
      <c r="P22" s="16"/>
    </row>
    <row r="23" spans="1:16" s="10" customFormat="1" x14ac:dyDescent="0.25">
      <c r="A23" s="62"/>
      <c r="B23" s="13"/>
      <c r="C23" s="68"/>
      <c r="D23" s="33"/>
      <c r="E23" s="68"/>
      <c r="F23" s="72"/>
      <c r="G23" s="14"/>
      <c r="H23" s="68"/>
      <c r="I23" s="16"/>
      <c r="J23" s="68"/>
      <c r="K23" s="33"/>
      <c r="L23" s="68"/>
      <c r="M23" s="72"/>
      <c r="N23" s="14"/>
      <c r="O23" s="68"/>
      <c r="P23" s="16"/>
    </row>
    <row r="24" spans="1:16" s="10" customFormat="1" x14ac:dyDescent="0.25">
      <c r="A24" s="62"/>
      <c r="B24" s="13"/>
      <c r="C24" s="68"/>
      <c r="D24" s="33"/>
      <c r="E24" s="68"/>
      <c r="F24" s="72"/>
      <c r="G24" s="14"/>
      <c r="H24" s="68"/>
      <c r="I24" s="16"/>
      <c r="J24" s="68"/>
      <c r="K24" s="33"/>
      <c r="L24" s="68"/>
      <c r="M24" s="72"/>
      <c r="N24" s="14"/>
      <c r="O24" s="68"/>
      <c r="P24" s="16"/>
    </row>
    <row r="25" spans="1:16" s="10" customFormat="1" ht="15" customHeight="1" x14ac:dyDescent="0.25">
      <c r="A25" s="62"/>
      <c r="B25" s="13"/>
      <c r="C25" s="68"/>
      <c r="D25" s="33"/>
      <c r="E25" s="68"/>
      <c r="F25" s="72"/>
      <c r="G25" s="14"/>
      <c r="H25" s="68"/>
      <c r="I25" s="16"/>
      <c r="J25" s="68"/>
      <c r="K25" s="33"/>
      <c r="L25" s="68"/>
      <c r="M25" s="72"/>
      <c r="N25" s="14"/>
      <c r="O25" s="68"/>
      <c r="P25" s="16"/>
    </row>
    <row r="26" spans="1:16" ht="50.25" customHeight="1" x14ac:dyDescent="0.25">
      <c r="A26" s="62"/>
      <c r="B26" s="49"/>
      <c r="C26" s="21"/>
      <c r="D26" s="68"/>
      <c r="E26" s="68"/>
      <c r="F26" s="68"/>
      <c r="G26" s="1"/>
      <c r="H26" s="1"/>
      <c r="I26" s="22"/>
      <c r="J26" s="21"/>
      <c r="K26" s="68"/>
      <c r="L26" s="68"/>
      <c r="M26" s="68"/>
      <c r="N26" s="1"/>
      <c r="O26" s="1"/>
      <c r="P26" s="22"/>
    </row>
    <row r="27" spans="1:16" ht="15.75" customHeight="1" x14ac:dyDescent="0.25">
      <c r="D27" s="5"/>
      <c r="J27" s="29"/>
      <c r="K27" s="29"/>
    </row>
    <row r="28" spans="1:16" s="50" customFormat="1" ht="18.75" customHeight="1" x14ac:dyDescent="0.25">
      <c r="A28" s="208"/>
      <c r="B28" s="208"/>
      <c r="C28" s="208"/>
      <c r="D28" s="208"/>
      <c r="E28" s="208"/>
      <c r="F28" s="208"/>
      <c r="G28" s="208"/>
      <c r="H28" s="70"/>
      <c r="I28" s="32"/>
    </row>
    <row r="29" spans="1:16" s="50" customFormat="1" ht="41.25" customHeight="1" x14ac:dyDescent="0.25">
      <c r="A29" s="208"/>
      <c r="B29" s="208"/>
      <c r="C29" s="208"/>
      <c r="D29" s="208"/>
      <c r="E29" s="208"/>
      <c r="F29" s="208"/>
      <c r="G29" s="208"/>
      <c r="H29" s="70"/>
      <c r="I29" s="32"/>
    </row>
    <row r="30" spans="1:16" s="50" customFormat="1" ht="38.25" customHeight="1" x14ac:dyDescent="0.25">
      <c r="A30" s="208"/>
      <c r="B30" s="208"/>
      <c r="C30" s="208"/>
      <c r="D30" s="208"/>
      <c r="E30" s="208"/>
      <c r="F30" s="208"/>
      <c r="G30" s="208"/>
      <c r="H30" s="73"/>
      <c r="I30" s="32"/>
    </row>
    <row r="31" spans="1:16" s="50" customFormat="1" ht="18.75" customHeight="1" x14ac:dyDescent="0.25">
      <c r="A31" s="209"/>
      <c r="B31" s="209"/>
      <c r="C31" s="209"/>
      <c r="D31" s="209"/>
      <c r="E31" s="209"/>
      <c r="F31" s="209"/>
      <c r="G31" s="209"/>
      <c r="H31" s="70"/>
      <c r="I31" s="32"/>
    </row>
    <row r="32" spans="1:16" s="50" customFormat="1" ht="217.5" customHeight="1" x14ac:dyDescent="0.25">
      <c r="A32" s="204"/>
      <c r="B32" s="207"/>
      <c r="C32" s="207"/>
      <c r="D32" s="207"/>
      <c r="E32" s="207"/>
      <c r="F32" s="207"/>
      <c r="G32" s="207"/>
      <c r="H32" s="70"/>
      <c r="I32" s="32"/>
    </row>
    <row r="33" spans="1:16" ht="53.25" customHeight="1" x14ac:dyDescent="0.25">
      <c r="A33" s="204"/>
      <c r="B33" s="205"/>
      <c r="C33" s="205"/>
      <c r="D33" s="205"/>
      <c r="E33" s="205"/>
      <c r="F33" s="205"/>
      <c r="G33" s="205"/>
    </row>
    <row r="34" spans="1:16" x14ac:dyDescent="0.25">
      <c r="A34" s="206"/>
      <c r="B34" s="206"/>
      <c r="C34" s="206"/>
      <c r="D34" s="206"/>
      <c r="E34" s="206"/>
      <c r="F34" s="206"/>
      <c r="G34" s="206"/>
    </row>
    <row r="35" spans="1:16" s="5" customFormat="1" x14ac:dyDescent="0.25">
      <c r="A35" s="58"/>
      <c r="B35" s="73"/>
      <c r="D35" s="2"/>
      <c r="G35" s="66"/>
      <c r="H35" s="66"/>
      <c r="I35" s="3"/>
      <c r="J35" s="4"/>
      <c r="K35" s="4"/>
      <c r="L35" s="4"/>
      <c r="M35" s="4"/>
      <c r="N35" s="4"/>
      <c r="O35" s="4"/>
      <c r="P35" s="4"/>
    </row>
    <row r="39" spans="1:16" s="5" customFormat="1" x14ac:dyDescent="0.25">
      <c r="A39" s="58"/>
      <c r="B39" s="73"/>
      <c r="D39" s="2"/>
      <c r="G39" s="66"/>
      <c r="H39" s="66"/>
      <c r="I39" s="3"/>
      <c r="J39" s="4"/>
      <c r="K39" s="4"/>
      <c r="L39" s="4"/>
      <c r="M39" s="4"/>
      <c r="N39" s="4"/>
      <c r="O39" s="4"/>
      <c r="P39" s="4"/>
    </row>
  </sheetData>
  <mergeCells count="18">
    <mergeCell ref="A2:P2"/>
    <mergeCell ref="A3:A6"/>
    <mergeCell ref="B3:B6"/>
    <mergeCell ref="C3:I3"/>
    <mergeCell ref="J3:P3"/>
    <mergeCell ref="C4:I4"/>
    <mergeCell ref="J4:P4"/>
    <mergeCell ref="C5:F5"/>
    <mergeCell ref="G5:I5"/>
    <mergeCell ref="J5:M5"/>
    <mergeCell ref="A33:G33"/>
    <mergeCell ref="A34:G34"/>
    <mergeCell ref="N5:P5"/>
    <mergeCell ref="A28:G28"/>
    <mergeCell ref="A29:G29"/>
    <mergeCell ref="A30:G30"/>
    <mergeCell ref="A31:G31"/>
    <mergeCell ref="A32:G32"/>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tabSelected="1" topLeftCell="A16" zoomScale="70" zoomScaleNormal="70" zoomScaleSheetLayoutView="85" workbookViewId="0">
      <selection activeCell="F22" sqref="F22:J22"/>
    </sheetView>
  </sheetViews>
  <sheetFormatPr defaultRowHeight="15.75" x14ac:dyDescent="0.25"/>
  <cols>
    <col min="1" max="1" width="11" style="80" customWidth="1"/>
    <col min="2" max="2" width="26.375" style="81" customWidth="1"/>
    <col min="3" max="3" width="14" style="82" customWidth="1"/>
    <col min="4" max="4" width="28.75" style="86" customWidth="1"/>
    <col min="5" max="5" width="10.625" style="85" customWidth="1"/>
    <col min="6" max="6" width="8.875" style="83" customWidth="1"/>
    <col min="7" max="7" width="7.25" style="84" customWidth="1"/>
    <col min="8" max="8" width="7.375" style="84" customWidth="1"/>
    <col min="9" max="9" width="7.75" style="84" customWidth="1"/>
    <col min="10" max="10" width="8.625" style="84" customWidth="1"/>
    <col min="11" max="11" width="8" style="84" customWidth="1"/>
    <col min="12" max="13" width="10.625" style="84" customWidth="1"/>
    <col min="14" max="14" width="68.5" style="81" hidden="1" customWidth="1"/>
    <col min="15" max="15" width="10.875" style="84" customWidth="1"/>
    <col min="16" max="16" width="13.875" style="84" customWidth="1"/>
    <col min="17" max="17" width="16.75" style="84" customWidth="1"/>
    <col min="18" max="18" width="15.125" style="84" customWidth="1"/>
    <col min="19" max="256" width="9" style="84"/>
    <col min="257" max="257" width="11" style="84" customWidth="1"/>
    <col min="258" max="258" width="26.375" style="84" customWidth="1"/>
    <col min="259" max="259" width="14" style="84" customWidth="1"/>
    <col min="260" max="260" width="28.75" style="84" customWidth="1"/>
    <col min="261" max="261" width="16.75" style="84" customWidth="1"/>
    <col min="262" max="262" width="23.125" style="84" customWidth="1"/>
    <col min="263" max="269" width="10.625" style="84" customWidth="1"/>
    <col min="270" max="270" width="68.5" style="84" customWidth="1"/>
    <col min="271" max="271" width="10.875" style="84" customWidth="1"/>
    <col min="272" max="272" width="13.875" style="84" customWidth="1"/>
    <col min="273" max="273" width="16.75" style="84" customWidth="1"/>
    <col min="274" max="274" width="15.125" style="84" customWidth="1"/>
    <col min="275" max="512" width="9" style="84"/>
    <col min="513" max="513" width="11" style="84" customWidth="1"/>
    <col min="514" max="514" width="26.375" style="84" customWidth="1"/>
    <col min="515" max="515" width="14" style="84" customWidth="1"/>
    <col min="516" max="516" width="28.75" style="84" customWidth="1"/>
    <col min="517" max="517" width="16.75" style="84" customWidth="1"/>
    <col min="518" max="518" width="23.125" style="84" customWidth="1"/>
    <col min="519" max="525" width="10.625" style="84" customWidth="1"/>
    <col min="526" max="526" width="68.5" style="84" customWidth="1"/>
    <col min="527" max="527" width="10.875" style="84" customWidth="1"/>
    <col min="528" max="528" width="13.875" style="84" customWidth="1"/>
    <col min="529" max="529" width="16.75" style="84" customWidth="1"/>
    <col min="530" max="530" width="15.125" style="84" customWidth="1"/>
    <col min="531" max="768" width="9" style="84"/>
    <col min="769" max="769" width="11" style="84" customWidth="1"/>
    <col min="770" max="770" width="26.375" style="84" customWidth="1"/>
    <col min="771" max="771" width="14" style="84" customWidth="1"/>
    <col min="772" max="772" width="28.75" style="84" customWidth="1"/>
    <col min="773" max="773" width="16.75" style="84" customWidth="1"/>
    <col min="774" max="774" width="23.125" style="84" customWidth="1"/>
    <col min="775" max="781" width="10.625" style="84" customWidth="1"/>
    <col min="782" max="782" width="68.5" style="84" customWidth="1"/>
    <col min="783" max="783" width="10.875" style="84" customWidth="1"/>
    <col min="784" max="784" width="13.875" style="84" customWidth="1"/>
    <col min="785" max="785" width="16.75" style="84" customWidth="1"/>
    <col min="786" max="786" width="15.125" style="84" customWidth="1"/>
    <col min="787" max="1024" width="9" style="84"/>
    <col min="1025" max="1025" width="11" style="84" customWidth="1"/>
    <col min="1026" max="1026" width="26.375" style="84" customWidth="1"/>
    <col min="1027" max="1027" width="14" style="84" customWidth="1"/>
    <col min="1028" max="1028" width="28.75" style="84" customWidth="1"/>
    <col min="1029" max="1029" width="16.75" style="84" customWidth="1"/>
    <col min="1030" max="1030" width="23.125" style="84" customWidth="1"/>
    <col min="1031" max="1037" width="10.625" style="84" customWidth="1"/>
    <col min="1038" max="1038" width="68.5" style="84" customWidth="1"/>
    <col min="1039" max="1039" width="10.875" style="84" customWidth="1"/>
    <col min="1040" max="1040" width="13.875" style="84" customWidth="1"/>
    <col min="1041" max="1041" width="16.75" style="84" customWidth="1"/>
    <col min="1042" max="1042" width="15.125" style="84" customWidth="1"/>
    <col min="1043" max="1280" width="9" style="84"/>
    <col min="1281" max="1281" width="11" style="84" customWidth="1"/>
    <col min="1282" max="1282" width="26.375" style="84" customWidth="1"/>
    <col min="1283" max="1283" width="14" style="84" customWidth="1"/>
    <col min="1284" max="1284" width="28.75" style="84" customWidth="1"/>
    <col min="1285" max="1285" width="16.75" style="84" customWidth="1"/>
    <col min="1286" max="1286" width="23.125" style="84" customWidth="1"/>
    <col min="1287" max="1293" width="10.625" style="84" customWidth="1"/>
    <col min="1294" max="1294" width="68.5" style="84" customWidth="1"/>
    <col min="1295" max="1295" width="10.875" style="84" customWidth="1"/>
    <col min="1296" max="1296" width="13.875" style="84" customWidth="1"/>
    <col min="1297" max="1297" width="16.75" style="84" customWidth="1"/>
    <col min="1298" max="1298" width="15.125" style="84" customWidth="1"/>
    <col min="1299" max="1536" width="9" style="84"/>
    <col min="1537" max="1537" width="11" style="84" customWidth="1"/>
    <col min="1538" max="1538" width="26.375" style="84" customWidth="1"/>
    <col min="1539" max="1539" width="14" style="84" customWidth="1"/>
    <col min="1540" max="1540" width="28.75" style="84" customWidth="1"/>
    <col min="1541" max="1541" width="16.75" style="84" customWidth="1"/>
    <col min="1542" max="1542" width="23.125" style="84" customWidth="1"/>
    <col min="1543" max="1549" width="10.625" style="84" customWidth="1"/>
    <col min="1550" max="1550" width="68.5" style="84" customWidth="1"/>
    <col min="1551" max="1551" width="10.875" style="84" customWidth="1"/>
    <col min="1552" max="1552" width="13.875" style="84" customWidth="1"/>
    <col min="1553" max="1553" width="16.75" style="84" customWidth="1"/>
    <col min="1554" max="1554" width="15.125" style="84" customWidth="1"/>
    <col min="1555" max="1792" width="9" style="84"/>
    <col min="1793" max="1793" width="11" style="84" customWidth="1"/>
    <col min="1794" max="1794" width="26.375" style="84" customWidth="1"/>
    <col min="1795" max="1795" width="14" style="84" customWidth="1"/>
    <col min="1796" max="1796" width="28.75" style="84" customWidth="1"/>
    <col min="1797" max="1797" width="16.75" style="84" customWidth="1"/>
    <col min="1798" max="1798" width="23.125" style="84" customWidth="1"/>
    <col min="1799" max="1805" width="10.625" style="84" customWidth="1"/>
    <col min="1806" max="1806" width="68.5" style="84" customWidth="1"/>
    <col min="1807" max="1807" width="10.875" style="84" customWidth="1"/>
    <col min="1808" max="1808" width="13.875" style="84" customWidth="1"/>
    <col min="1809" max="1809" width="16.75" style="84" customWidth="1"/>
    <col min="1810" max="1810" width="15.125" style="84" customWidth="1"/>
    <col min="1811" max="2048" width="9" style="84"/>
    <col min="2049" max="2049" width="11" style="84" customWidth="1"/>
    <col min="2050" max="2050" width="26.375" style="84" customWidth="1"/>
    <col min="2051" max="2051" width="14" style="84" customWidth="1"/>
    <col min="2052" max="2052" width="28.75" style="84" customWidth="1"/>
    <col min="2053" max="2053" width="16.75" style="84" customWidth="1"/>
    <col min="2054" max="2054" width="23.125" style="84" customWidth="1"/>
    <col min="2055" max="2061" width="10.625" style="84" customWidth="1"/>
    <col min="2062" max="2062" width="68.5" style="84" customWidth="1"/>
    <col min="2063" max="2063" width="10.875" style="84" customWidth="1"/>
    <col min="2064" max="2064" width="13.875" style="84" customWidth="1"/>
    <col min="2065" max="2065" width="16.75" style="84" customWidth="1"/>
    <col min="2066" max="2066" width="15.125" style="84" customWidth="1"/>
    <col min="2067" max="2304" width="9" style="84"/>
    <col min="2305" max="2305" width="11" style="84" customWidth="1"/>
    <col min="2306" max="2306" width="26.375" style="84" customWidth="1"/>
    <col min="2307" max="2307" width="14" style="84" customWidth="1"/>
    <col min="2308" max="2308" width="28.75" style="84" customWidth="1"/>
    <col min="2309" max="2309" width="16.75" style="84" customWidth="1"/>
    <col min="2310" max="2310" width="23.125" style="84" customWidth="1"/>
    <col min="2311" max="2317" width="10.625" style="84" customWidth="1"/>
    <col min="2318" max="2318" width="68.5" style="84" customWidth="1"/>
    <col min="2319" max="2319" width="10.875" style="84" customWidth="1"/>
    <col min="2320" max="2320" width="13.875" style="84" customWidth="1"/>
    <col min="2321" max="2321" width="16.75" style="84" customWidth="1"/>
    <col min="2322" max="2322" width="15.125" style="84" customWidth="1"/>
    <col min="2323" max="2560" width="9" style="84"/>
    <col min="2561" max="2561" width="11" style="84" customWidth="1"/>
    <col min="2562" max="2562" width="26.375" style="84" customWidth="1"/>
    <col min="2563" max="2563" width="14" style="84" customWidth="1"/>
    <col min="2564" max="2564" width="28.75" style="84" customWidth="1"/>
    <col min="2565" max="2565" width="16.75" style="84" customWidth="1"/>
    <col min="2566" max="2566" width="23.125" style="84" customWidth="1"/>
    <col min="2567" max="2573" width="10.625" style="84" customWidth="1"/>
    <col min="2574" max="2574" width="68.5" style="84" customWidth="1"/>
    <col min="2575" max="2575" width="10.875" style="84" customWidth="1"/>
    <col min="2576" max="2576" width="13.875" style="84" customWidth="1"/>
    <col min="2577" max="2577" width="16.75" style="84" customWidth="1"/>
    <col min="2578" max="2578" width="15.125" style="84" customWidth="1"/>
    <col min="2579" max="2816" width="9" style="84"/>
    <col min="2817" max="2817" width="11" style="84" customWidth="1"/>
    <col min="2818" max="2818" width="26.375" style="84" customWidth="1"/>
    <col min="2819" max="2819" width="14" style="84" customWidth="1"/>
    <col min="2820" max="2820" width="28.75" style="84" customWidth="1"/>
    <col min="2821" max="2821" width="16.75" style="84" customWidth="1"/>
    <col min="2822" max="2822" width="23.125" style="84" customWidth="1"/>
    <col min="2823" max="2829" width="10.625" style="84" customWidth="1"/>
    <col min="2830" max="2830" width="68.5" style="84" customWidth="1"/>
    <col min="2831" max="2831" width="10.875" style="84" customWidth="1"/>
    <col min="2832" max="2832" width="13.875" style="84" customWidth="1"/>
    <col min="2833" max="2833" width="16.75" style="84" customWidth="1"/>
    <col min="2834" max="2834" width="15.125" style="84" customWidth="1"/>
    <col min="2835" max="3072" width="9" style="84"/>
    <col min="3073" max="3073" width="11" style="84" customWidth="1"/>
    <col min="3074" max="3074" width="26.375" style="84" customWidth="1"/>
    <col min="3075" max="3075" width="14" style="84" customWidth="1"/>
    <col min="3076" max="3076" width="28.75" style="84" customWidth="1"/>
    <col min="3077" max="3077" width="16.75" style="84" customWidth="1"/>
    <col min="3078" max="3078" width="23.125" style="84" customWidth="1"/>
    <col min="3079" max="3085" width="10.625" style="84" customWidth="1"/>
    <col min="3086" max="3086" width="68.5" style="84" customWidth="1"/>
    <col min="3087" max="3087" width="10.875" style="84" customWidth="1"/>
    <col min="3088" max="3088" width="13.875" style="84" customWidth="1"/>
    <col min="3089" max="3089" width="16.75" style="84" customWidth="1"/>
    <col min="3090" max="3090" width="15.125" style="84" customWidth="1"/>
    <col min="3091" max="3328" width="9" style="84"/>
    <col min="3329" max="3329" width="11" style="84" customWidth="1"/>
    <col min="3330" max="3330" width="26.375" style="84" customWidth="1"/>
    <col min="3331" max="3331" width="14" style="84" customWidth="1"/>
    <col min="3332" max="3332" width="28.75" style="84" customWidth="1"/>
    <col min="3333" max="3333" width="16.75" style="84" customWidth="1"/>
    <col min="3334" max="3334" width="23.125" style="84" customWidth="1"/>
    <col min="3335" max="3341" width="10.625" style="84" customWidth="1"/>
    <col min="3342" max="3342" width="68.5" style="84" customWidth="1"/>
    <col min="3343" max="3343" width="10.875" style="84" customWidth="1"/>
    <col min="3344" max="3344" width="13.875" style="84" customWidth="1"/>
    <col min="3345" max="3345" width="16.75" style="84" customWidth="1"/>
    <col min="3346" max="3346" width="15.125" style="84" customWidth="1"/>
    <col min="3347" max="3584" width="9" style="84"/>
    <col min="3585" max="3585" width="11" style="84" customWidth="1"/>
    <col min="3586" max="3586" width="26.375" style="84" customWidth="1"/>
    <col min="3587" max="3587" width="14" style="84" customWidth="1"/>
    <col min="3588" max="3588" width="28.75" style="84" customWidth="1"/>
    <col min="3589" max="3589" width="16.75" style="84" customWidth="1"/>
    <col min="3590" max="3590" width="23.125" style="84" customWidth="1"/>
    <col min="3591" max="3597" width="10.625" style="84" customWidth="1"/>
    <col min="3598" max="3598" width="68.5" style="84" customWidth="1"/>
    <col min="3599" max="3599" width="10.875" style="84" customWidth="1"/>
    <col min="3600" max="3600" width="13.875" style="84" customWidth="1"/>
    <col min="3601" max="3601" width="16.75" style="84" customWidth="1"/>
    <col min="3602" max="3602" width="15.125" style="84" customWidth="1"/>
    <col min="3603" max="3840" width="9" style="84"/>
    <col min="3841" max="3841" width="11" style="84" customWidth="1"/>
    <col min="3842" max="3842" width="26.375" style="84" customWidth="1"/>
    <col min="3843" max="3843" width="14" style="84" customWidth="1"/>
    <col min="3844" max="3844" width="28.75" style="84" customWidth="1"/>
    <col min="3845" max="3845" width="16.75" style="84" customWidth="1"/>
    <col min="3846" max="3846" width="23.125" style="84" customWidth="1"/>
    <col min="3847" max="3853" width="10.625" style="84" customWidth="1"/>
    <col min="3854" max="3854" width="68.5" style="84" customWidth="1"/>
    <col min="3855" max="3855" width="10.875" style="84" customWidth="1"/>
    <col min="3856" max="3856" width="13.875" style="84" customWidth="1"/>
    <col min="3857" max="3857" width="16.75" style="84" customWidth="1"/>
    <col min="3858" max="3858" width="15.125" style="84" customWidth="1"/>
    <col min="3859" max="4096" width="9" style="84"/>
    <col min="4097" max="4097" width="11" style="84" customWidth="1"/>
    <col min="4098" max="4098" width="26.375" style="84" customWidth="1"/>
    <col min="4099" max="4099" width="14" style="84" customWidth="1"/>
    <col min="4100" max="4100" width="28.75" style="84" customWidth="1"/>
    <col min="4101" max="4101" width="16.75" style="84" customWidth="1"/>
    <col min="4102" max="4102" width="23.125" style="84" customWidth="1"/>
    <col min="4103" max="4109" width="10.625" style="84" customWidth="1"/>
    <col min="4110" max="4110" width="68.5" style="84" customWidth="1"/>
    <col min="4111" max="4111" width="10.875" style="84" customWidth="1"/>
    <col min="4112" max="4112" width="13.875" style="84" customWidth="1"/>
    <col min="4113" max="4113" width="16.75" style="84" customWidth="1"/>
    <col min="4114" max="4114" width="15.125" style="84" customWidth="1"/>
    <col min="4115" max="4352" width="9" style="84"/>
    <col min="4353" max="4353" width="11" style="84" customWidth="1"/>
    <col min="4354" max="4354" width="26.375" style="84" customWidth="1"/>
    <col min="4355" max="4355" width="14" style="84" customWidth="1"/>
    <col min="4356" max="4356" width="28.75" style="84" customWidth="1"/>
    <col min="4357" max="4357" width="16.75" style="84" customWidth="1"/>
    <col min="4358" max="4358" width="23.125" style="84" customWidth="1"/>
    <col min="4359" max="4365" width="10.625" style="84" customWidth="1"/>
    <col min="4366" max="4366" width="68.5" style="84" customWidth="1"/>
    <col min="4367" max="4367" width="10.875" style="84" customWidth="1"/>
    <col min="4368" max="4368" width="13.875" style="84" customWidth="1"/>
    <col min="4369" max="4369" width="16.75" style="84" customWidth="1"/>
    <col min="4370" max="4370" width="15.125" style="84" customWidth="1"/>
    <col min="4371" max="4608" width="9" style="84"/>
    <col min="4609" max="4609" width="11" style="84" customWidth="1"/>
    <col min="4610" max="4610" width="26.375" style="84" customWidth="1"/>
    <col min="4611" max="4611" width="14" style="84" customWidth="1"/>
    <col min="4612" max="4612" width="28.75" style="84" customWidth="1"/>
    <col min="4613" max="4613" width="16.75" style="84" customWidth="1"/>
    <col min="4614" max="4614" width="23.125" style="84" customWidth="1"/>
    <col min="4615" max="4621" width="10.625" style="84" customWidth="1"/>
    <col min="4622" max="4622" width="68.5" style="84" customWidth="1"/>
    <col min="4623" max="4623" width="10.875" style="84" customWidth="1"/>
    <col min="4624" max="4624" width="13.875" style="84" customWidth="1"/>
    <col min="4625" max="4625" width="16.75" style="84" customWidth="1"/>
    <col min="4626" max="4626" width="15.125" style="84" customWidth="1"/>
    <col min="4627" max="4864" width="9" style="84"/>
    <col min="4865" max="4865" width="11" style="84" customWidth="1"/>
    <col min="4866" max="4866" width="26.375" style="84" customWidth="1"/>
    <col min="4867" max="4867" width="14" style="84" customWidth="1"/>
    <col min="4868" max="4868" width="28.75" style="84" customWidth="1"/>
    <col min="4869" max="4869" width="16.75" style="84" customWidth="1"/>
    <col min="4870" max="4870" width="23.125" style="84" customWidth="1"/>
    <col min="4871" max="4877" width="10.625" style="84" customWidth="1"/>
    <col min="4878" max="4878" width="68.5" style="84" customWidth="1"/>
    <col min="4879" max="4879" width="10.875" style="84" customWidth="1"/>
    <col min="4880" max="4880" width="13.875" style="84" customWidth="1"/>
    <col min="4881" max="4881" width="16.75" style="84" customWidth="1"/>
    <col min="4882" max="4882" width="15.125" style="84" customWidth="1"/>
    <col min="4883" max="5120" width="9" style="84"/>
    <col min="5121" max="5121" width="11" style="84" customWidth="1"/>
    <col min="5122" max="5122" width="26.375" style="84" customWidth="1"/>
    <col min="5123" max="5123" width="14" style="84" customWidth="1"/>
    <col min="5124" max="5124" width="28.75" style="84" customWidth="1"/>
    <col min="5125" max="5125" width="16.75" style="84" customWidth="1"/>
    <col min="5126" max="5126" width="23.125" style="84" customWidth="1"/>
    <col min="5127" max="5133" width="10.625" style="84" customWidth="1"/>
    <col min="5134" max="5134" width="68.5" style="84" customWidth="1"/>
    <col min="5135" max="5135" width="10.875" style="84" customWidth="1"/>
    <col min="5136" max="5136" width="13.875" style="84" customWidth="1"/>
    <col min="5137" max="5137" width="16.75" style="84" customWidth="1"/>
    <col min="5138" max="5138" width="15.125" style="84" customWidth="1"/>
    <col min="5139" max="5376" width="9" style="84"/>
    <col min="5377" max="5377" width="11" style="84" customWidth="1"/>
    <col min="5378" max="5378" width="26.375" style="84" customWidth="1"/>
    <col min="5379" max="5379" width="14" style="84" customWidth="1"/>
    <col min="5380" max="5380" width="28.75" style="84" customWidth="1"/>
    <col min="5381" max="5381" width="16.75" style="84" customWidth="1"/>
    <col min="5382" max="5382" width="23.125" style="84" customWidth="1"/>
    <col min="5383" max="5389" width="10.625" style="84" customWidth="1"/>
    <col min="5390" max="5390" width="68.5" style="84" customWidth="1"/>
    <col min="5391" max="5391" width="10.875" style="84" customWidth="1"/>
    <col min="5392" max="5392" width="13.875" style="84" customWidth="1"/>
    <col min="5393" max="5393" width="16.75" style="84" customWidth="1"/>
    <col min="5394" max="5394" width="15.125" style="84" customWidth="1"/>
    <col min="5395" max="5632" width="9" style="84"/>
    <col min="5633" max="5633" width="11" style="84" customWidth="1"/>
    <col min="5634" max="5634" width="26.375" style="84" customWidth="1"/>
    <col min="5635" max="5635" width="14" style="84" customWidth="1"/>
    <col min="5636" max="5636" width="28.75" style="84" customWidth="1"/>
    <col min="5637" max="5637" width="16.75" style="84" customWidth="1"/>
    <col min="5638" max="5638" width="23.125" style="84" customWidth="1"/>
    <col min="5639" max="5645" width="10.625" style="84" customWidth="1"/>
    <col min="5646" max="5646" width="68.5" style="84" customWidth="1"/>
    <col min="5647" max="5647" width="10.875" style="84" customWidth="1"/>
    <col min="5648" max="5648" width="13.875" style="84" customWidth="1"/>
    <col min="5649" max="5649" width="16.75" style="84" customWidth="1"/>
    <col min="5650" max="5650" width="15.125" style="84" customWidth="1"/>
    <col min="5651" max="5888" width="9" style="84"/>
    <col min="5889" max="5889" width="11" style="84" customWidth="1"/>
    <col min="5890" max="5890" width="26.375" style="84" customWidth="1"/>
    <col min="5891" max="5891" width="14" style="84" customWidth="1"/>
    <col min="5892" max="5892" width="28.75" style="84" customWidth="1"/>
    <col min="5893" max="5893" width="16.75" style="84" customWidth="1"/>
    <col min="5894" max="5894" width="23.125" style="84" customWidth="1"/>
    <col min="5895" max="5901" width="10.625" style="84" customWidth="1"/>
    <col min="5902" max="5902" width="68.5" style="84" customWidth="1"/>
    <col min="5903" max="5903" width="10.875" style="84" customWidth="1"/>
    <col min="5904" max="5904" width="13.875" style="84" customWidth="1"/>
    <col min="5905" max="5905" width="16.75" style="84" customWidth="1"/>
    <col min="5906" max="5906" width="15.125" style="84" customWidth="1"/>
    <col min="5907" max="6144" width="9" style="84"/>
    <col min="6145" max="6145" width="11" style="84" customWidth="1"/>
    <col min="6146" max="6146" width="26.375" style="84" customWidth="1"/>
    <col min="6147" max="6147" width="14" style="84" customWidth="1"/>
    <col min="6148" max="6148" width="28.75" style="84" customWidth="1"/>
    <col min="6149" max="6149" width="16.75" style="84" customWidth="1"/>
    <col min="6150" max="6150" width="23.125" style="84" customWidth="1"/>
    <col min="6151" max="6157" width="10.625" style="84" customWidth="1"/>
    <col min="6158" max="6158" width="68.5" style="84" customWidth="1"/>
    <col min="6159" max="6159" width="10.875" style="84" customWidth="1"/>
    <col min="6160" max="6160" width="13.875" style="84" customWidth="1"/>
    <col min="6161" max="6161" width="16.75" style="84" customWidth="1"/>
    <col min="6162" max="6162" width="15.125" style="84" customWidth="1"/>
    <col min="6163" max="6400" width="9" style="84"/>
    <col min="6401" max="6401" width="11" style="84" customWidth="1"/>
    <col min="6402" max="6402" width="26.375" style="84" customWidth="1"/>
    <col min="6403" max="6403" width="14" style="84" customWidth="1"/>
    <col min="6404" max="6404" width="28.75" style="84" customWidth="1"/>
    <col min="6405" max="6405" width="16.75" style="84" customWidth="1"/>
    <col min="6406" max="6406" width="23.125" style="84" customWidth="1"/>
    <col min="6407" max="6413" width="10.625" style="84" customWidth="1"/>
    <col min="6414" max="6414" width="68.5" style="84" customWidth="1"/>
    <col min="6415" max="6415" width="10.875" style="84" customWidth="1"/>
    <col min="6416" max="6416" width="13.875" style="84" customWidth="1"/>
    <col min="6417" max="6417" width="16.75" style="84" customWidth="1"/>
    <col min="6418" max="6418" width="15.125" style="84" customWidth="1"/>
    <col min="6419" max="6656" width="9" style="84"/>
    <col min="6657" max="6657" width="11" style="84" customWidth="1"/>
    <col min="6658" max="6658" width="26.375" style="84" customWidth="1"/>
    <col min="6659" max="6659" width="14" style="84" customWidth="1"/>
    <col min="6660" max="6660" width="28.75" style="84" customWidth="1"/>
    <col min="6661" max="6661" width="16.75" style="84" customWidth="1"/>
    <col min="6662" max="6662" width="23.125" style="84" customWidth="1"/>
    <col min="6663" max="6669" width="10.625" style="84" customWidth="1"/>
    <col min="6670" max="6670" width="68.5" style="84" customWidth="1"/>
    <col min="6671" max="6671" width="10.875" style="84" customWidth="1"/>
    <col min="6672" max="6672" width="13.875" style="84" customWidth="1"/>
    <col min="6673" max="6673" width="16.75" style="84" customWidth="1"/>
    <col min="6674" max="6674" width="15.125" style="84" customWidth="1"/>
    <col min="6675" max="6912" width="9" style="84"/>
    <col min="6913" max="6913" width="11" style="84" customWidth="1"/>
    <col min="6914" max="6914" width="26.375" style="84" customWidth="1"/>
    <col min="6915" max="6915" width="14" style="84" customWidth="1"/>
    <col min="6916" max="6916" width="28.75" style="84" customWidth="1"/>
    <col min="6917" max="6917" width="16.75" style="84" customWidth="1"/>
    <col min="6918" max="6918" width="23.125" style="84" customWidth="1"/>
    <col min="6919" max="6925" width="10.625" style="84" customWidth="1"/>
    <col min="6926" max="6926" width="68.5" style="84" customWidth="1"/>
    <col min="6927" max="6927" width="10.875" style="84" customWidth="1"/>
    <col min="6928" max="6928" width="13.875" style="84" customWidth="1"/>
    <col min="6929" max="6929" width="16.75" style="84" customWidth="1"/>
    <col min="6930" max="6930" width="15.125" style="84" customWidth="1"/>
    <col min="6931" max="7168" width="9" style="84"/>
    <col min="7169" max="7169" width="11" style="84" customWidth="1"/>
    <col min="7170" max="7170" width="26.375" style="84" customWidth="1"/>
    <col min="7171" max="7171" width="14" style="84" customWidth="1"/>
    <col min="7172" max="7172" width="28.75" style="84" customWidth="1"/>
    <col min="7173" max="7173" width="16.75" style="84" customWidth="1"/>
    <col min="7174" max="7174" width="23.125" style="84" customWidth="1"/>
    <col min="7175" max="7181" width="10.625" style="84" customWidth="1"/>
    <col min="7182" max="7182" width="68.5" style="84" customWidth="1"/>
    <col min="7183" max="7183" width="10.875" style="84" customWidth="1"/>
    <col min="7184" max="7184" width="13.875" style="84" customWidth="1"/>
    <col min="7185" max="7185" width="16.75" style="84" customWidth="1"/>
    <col min="7186" max="7186" width="15.125" style="84" customWidth="1"/>
    <col min="7187" max="7424" width="9" style="84"/>
    <col min="7425" max="7425" width="11" style="84" customWidth="1"/>
    <col min="7426" max="7426" width="26.375" style="84" customWidth="1"/>
    <col min="7427" max="7427" width="14" style="84" customWidth="1"/>
    <col min="7428" max="7428" width="28.75" style="84" customWidth="1"/>
    <col min="7429" max="7429" width="16.75" style="84" customWidth="1"/>
    <col min="7430" max="7430" width="23.125" style="84" customWidth="1"/>
    <col min="7431" max="7437" width="10.625" style="84" customWidth="1"/>
    <col min="7438" max="7438" width="68.5" style="84" customWidth="1"/>
    <col min="7439" max="7439" width="10.875" style="84" customWidth="1"/>
    <col min="7440" max="7440" width="13.875" style="84" customWidth="1"/>
    <col min="7441" max="7441" width="16.75" style="84" customWidth="1"/>
    <col min="7442" max="7442" width="15.125" style="84" customWidth="1"/>
    <col min="7443" max="7680" width="9" style="84"/>
    <col min="7681" max="7681" width="11" style="84" customWidth="1"/>
    <col min="7682" max="7682" width="26.375" style="84" customWidth="1"/>
    <col min="7683" max="7683" width="14" style="84" customWidth="1"/>
    <col min="7684" max="7684" width="28.75" style="84" customWidth="1"/>
    <col min="7685" max="7685" width="16.75" style="84" customWidth="1"/>
    <col min="7686" max="7686" width="23.125" style="84" customWidth="1"/>
    <col min="7687" max="7693" width="10.625" style="84" customWidth="1"/>
    <col min="7694" max="7694" width="68.5" style="84" customWidth="1"/>
    <col min="7695" max="7695" width="10.875" style="84" customWidth="1"/>
    <col min="7696" max="7696" width="13.875" style="84" customWidth="1"/>
    <col min="7697" max="7697" width="16.75" style="84" customWidth="1"/>
    <col min="7698" max="7698" width="15.125" style="84" customWidth="1"/>
    <col min="7699" max="7936" width="9" style="84"/>
    <col min="7937" max="7937" width="11" style="84" customWidth="1"/>
    <col min="7938" max="7938" width="26.375" style="84" customWidth="1"/>
    <col min="7939" max="7939" width="14" style="84" customWidth="1"/>
    <col min="7940" max="7940" width="28.75" style="84" customWidth="1"/>
    <col min="7941" max="7941" width="16.75" style="84" customWidth="1"/>
    <col min="7942" max="7942" width="23.125" style="84" customWidth="1"/>
    <col min="7943" max="7949" width="10.625" style="84" customWidth="1"/>
    <col min="7950" max="7950" width="68.5" style="84" customWidth="1"/>
    <col min="7951" max="7951" width="10.875" style="84" customWidth="1"/>
    <col min="7952" max="7952" width="13.875" style="84" customWidth="1"/>
    <col min="7953" max="7953" width="16.75" style="84" customWidth="1"/>
    <col min="7954" max="7954" width="15.125" style="84" customWidth="1"/>
    <col min="7955" max="8192" width="9" style="84"/>
    <col min="8193" max="8193" width="11" style="84" customWidth="1"/>
    <col min="8194" max="8194" width="26.375" style="84" customWidth="1"/>
    <col min="8195" max="8195" width="14" style="84" customWidth="1"/>
    <col min="8196" max="8196" width="28.75" style="84" customWidth="1"/>
    <col min="8197" max="8197" width="16.75" style="84" customWidth="1"/>
    <col min="8198" max="8198" width="23.125" style="84" customWidth="1"/>
    <col min="8199" max="8205" width="10.625" style="84" customWidth="1"/>
    <col min="8206" max="8206" width="68.5" style="84" customWidth="1"/>
    <col min="8207" max="8207" width="10.875" style="84" customWidth="1"/>
    <col min="8208" max="8208" width="13.875" style="84" customWidth="1"/>
    <col min="8209" max="8209" width="16.75" style="84" customWidth="1"/>
    <col min="8210" max="8210" width="15.125" style="84" customWidth="1"/>
    <col min="8211" max="8448" width="9" style="84"/>
    <col min="8449" max="8449" width="11" style="84" customWidth="1"/>
    <col min="8450" max="8450" width="26.375" style="84" customWidth="1"/>
    <col min="8451" max="8451" width="14" style="84" customWidth="1"/>
    <col min="8452" max="8452" width="28.75" style="84" customWidth="1"/>
    <col min="8453" max="8453" width="16.75" style="84" customWidth="1"/>
    <col min="8454" max="8454" width="23.125" style="84" customWidth="1"/>
    <col min="8455" max="8461" width="10.625" style="84" customWidth="1"/>
    <col min="8462" max="8462" width="68.5" style="84" customWidth="1"/>
    <col min="8463" max="8463" width="10.875" style="84" customWidth="1"/>
    <col min="8464" max="8464" width="13.875" style="84" customWidth="1"/>
    <col min="8465" max="8465" width="16.75" style="84" customWidth="1"/>
    <col min="8466" max="8466" width="15.125" style="84" customWidth="1"/>
    <col min="8467" max="8704" width="9" style="84"/>
    <col min="8705" max="8705" width="11" style="84" customWidth="1"/>
    <col min="8706" max="8706" width="26.375" style="84" customWidth="1"/>
    <col min="8707" max="8707" width="14" style="84" customWidth="1"/>
    <col min="8708" max="8708" width="28.75" style="84" customWidth="1"/>
    <col min="8709" max="8709" width="16.75" style="84" customWidth="1"/>
    <col min="8710" max="8710" width="23.125" style="84" customWidth="1"/>
    <col min="8711" max="8717" width="10.625" style="84" customWidth="1"/>
    <col min="8718" max="8718" width="68.5" style="84" customWidth="1"/>
    <col min="8719" max="8719" width="10.875" style="84" customWidth="1"/>
    <col min="8720" max="8720" width="13.875" style="84" customWidth="1"/>
    <col min="8721" max="8721" width="16.75" style="84" customWidth="1"/>
    <col min="8722" max="8722" width="15.125" style="84" customWidth="1"/>
    <col min="8723" max="8960" width="9" style="84"/>
    <col min="8961" max="8961" width="11" style="84" customWidth="1"/>
    <col min="8962" max="8962" width="26.375" style="84" customWidth="1"/>
    <col min="8963" max="8963" width="14" style="84" customWidth="1"/>
    <col min="8964" max="8964" width="28.75" style="84" customWidth="1"/>
    <col min="8965" max="8965" width="16.75" style="84" customWidth="1"/>
    <col min="8966" max="8966" width="23.125" style="84" customWidth="1"/>
    <col min="8967" max="8973" width="10.625" style="84" customWidth="1"/>
    <col min="8974" max="8974" width="68.5" style="84" customWidth="1"/>
    <col min="8975" max="8975" width="10.875" style="84" customWidth="1"/>
    <col min="8976" max="8976" width="13.875" style="84" customWidth="1"/>
    <col min="8977" max="8977" width="16.75" style="84" customWidth="1"/>
    <col min="8978" max="8978" width="15.125" style="84" customWidth="1"/>
    <col min="8979" max="9216" width="9" style="84"/>
    <col min="9217" max="9217" width="11" style="84" customWidth="1"/>
    <col min="9218" max="9218" width="26.375" style="84" customWidth="1"/>
    <col min="9219" max="9219" width="14" style="84" customWidth="1"/>
    <col min="9220" max="9220" width="28.75" style="84" customWidth="1"/>
    <col min="9221" max="9221" width="16.75" style="84" customWidth="1"/>
    <col min="9222" max="9222" width="23.125" style="84" customWidth="1"/>
    <col min="9223" max="9229" width="10.625" style="84" customWidth="1"/>
    <col min="9230" max="9230" width="68.5" style="84" customWidth="1"/>
    <col min="9231" max="9231" width="10.875" style="84" customWidth="1"/>
    <col min="9232" max="9232" width="13.875" style="84" customWidth="1"/>
    <col min="9233" max="9233" width="16.75" style="84" customWidth="1"/>
    <col min="9234" max="9234" width="15.125" style="84" customWidth="1"/>
    <col min="9235" max="9472" width="9" style="84"/>
    <col min="9473" max="9473" width="11" style="84" customWidth="1"/>
    <col min="9474" max="9474" width="26.375" style="84" customWidth="1"/>
    <col min="9475" max="9475" width="14" style="84" customWidth="1"/>
    <col min="9476" max="9476" width="28.75" style="84" customWidth="1"/>
    <col min="9477" max="9477" width="16.75" style="84" customWidth="1"/>
    <col min="9478" max="9478" width="23.125" style="84" customWidth="1"/>
    <col min="9479" max="9485" width="10.625" style="84" customWidth="1"/>
    <col min="9486" max="9486" width="68.5" style="84" customWidth="1"/>
    <col min="9487" max="9487" width="10.875" style="84" customWidth="1"/>
    <col min="9488" max="9488" width="13.875" style="84" customWidth="1"/>
    <col min="9489" max="9489" width="16.75" style="84" customWidth="1"/>
    <col min="9490" max="9490" width="15.125" style="84" customWidth="1"/>
    <col min="9491" max="9728" width="9" style="84"/>
    <col min="9729" max="9729" width="11" style="84" customWidth="1"/>
    <col min="9730" max="9730" width="26.375" style="84" customWidth="1"/>
    <col min="9731" max="9731" width="14" style="84" customWidth="1"/>
    <col min="9732" max="9732" width="28.75" style="84" customWidth="1"/>
    <col min="9733" max="9733" width="16.75" style="84" customWidth="1"/>
    <col min="9734" max="9734" width="23.125" style="84" customWidth="1"/>
    <col min="9735" max="9741" width="10.625" style="84" customWidth="1"/>
    <col min="9742" max="9742" width="68.5" style="84" customWidth="1"/>
    <col min="9743" max="9743" width="10.875" style="84" customWidth="1"/>
    <col min="9744" max="9744" width="13.875" style="84" customWidth="1"/>
    <col min="9745" max="9745" width="16.75" style="84" customWidth="1"/>
    <col min="9746" max="9746" width="15.125" style="84" customWidth="1"/>
    <col min="9747" max="9984" width="9" style="84"/>
    <col min="9985" max="9985" width="11" style="84" customWidth="1"/>
    <col min="9986" max="9986" width="26.375" style="84" customWidth="1"/>
    <col min="9987" max="9987" width="14" style="84" customWidth="1"/>
    <col min="9988" max="9988" width="28.75" style="84" customWidth="1"/>
    <col min="9989" max="9989" width="16.75" style="84" customWidth="1"/>
    <col min="9990" max="9990" width="23.125" style="84" customWidth="1"/>
    <col min="9991" max="9997" width="10.625" style="84" customWidth="1"/>
    <col min="9998" max="9998" width="68.5" style="84" customWidth="1"/>
    <col min="9999" max="9999" width="10.875" style="84" customWidth="1"/>
    <col min="10000" max="10000" width="13.875" style="84" customWidth="1"/>
    <col min="10001" max="10001" width="16.75" style="84" customWidth="1"/>
    <col min="10002" max="10002" width="15.125" style="84" customWidth="1"/>
    <col min="10003" max="10240" width="9" style="84"/>
    <col min="10241" max="10241" width="11" style="84" customWidth="1"/>
    <col min="10242" max="10242" width="26.375" style="84" customWidth="1"/>
    <col min="10243" max="10243" width="14" style="84" customWidth="1"/>
    <col min="10244" max="10244" width="28.75" style="84" customWidth="1"/>
    <col min="10245" max="10245" width="16.75" style="84" customWidth="1"/>
    <col min="10246" max="10246" width="23.125" style="84" customWidth="1"/>
    <col min="10247" max="10253" width="10.625" style="84" customWidth="1"/>
    <col min="10254" max="10254" width="68.5" style="84" customWidth="1"/>
    <col min="10255" max="10255" width="10.875" style="84" customWidth="1"/>
    <col min="10256" max="10256" width="13.875" style="84" customWidth="1"/>
    <col min="10257" max="10257" width="16.75" style="84" customWidth="1"/>
    <col min="10258" max="10258" width="15.125" style="84" customWidth="1"/>
    <col min="10259" max="10496" width="9" style="84"/>
    <col min="10497" max="10497" width="11" style="84" customWidth="1"/>
    <col min="10498" max="10498" width="26.375" style="84" customWidth="1"/>
    <col min="10499" max="10499" width="14" style="84" customWidth="1"/>
    <col min="10500" max="10500" width="28.75" style="84" customWidth="1"/>
    <col min="10501" max="10501" width="16.75" style="84" customWidth="1"/>
    <col min="10502" max="10502" width="23.125" style="84" customWidth="1"/>
    <col min="10503" max="10509" width="10.625" style="84" customWidth="1"/>
    <col min="10510" max="10510" width="68.5" style="84" customWidth="1"/>
    <col min="10511" max="10511" width="10.875" style="84" customWidth="1"/>
    <col min="10512" max="10512" width="13.875" style="84" customWidth="1"/>
    <col min="10513" max="10513" width="16.75" style="84" customWidth="1"/>
    <col min="10514" max="10514" width="15.125" style="84" customWidth="1"/>
    <col min="10515" max="10752" width="9" style="84"/>
    <col min="10753" max="10753" width="11" style="84" customWidth="1"/>
    <col min="10754" max="10754" width="26.375" style="84" customWidth="1"/>
    <col min="10755" max="10755" width="14" style="84" customWidth="1"/>
    <col min="10756" max="10756" width="28.75" style="84" customWidth="1"/>
    <col min="10757" max="10757" width="16.75" style="84" customWidth="1"/>
    <col min="10758" max="10758" width="23.125" style="84" customWidth="1"/>
    <col min="10759" max="10765" width="10.625" style="84" customWidth="1"/>
    <col min="10766" max="10766" width="68.5" style="84" customWidth="1"/>
    <col min="10767" max="10767" width="10.875" style="84" customWidth="1"/>
    <col min="10768" max="10768" width="13.875" style="84" customWidth="1"/>
    <col min="10769" max="10769" width="16.75" style="84" customWidth="1"/>
    <col min="10770" max="10770" width="15.125" style="84" customWidth="1"/>
    <col min="10771" max="11008" width="9" style="84"/>
    <col min="11009" max="11009" width="11" style="84" customWidth="1"/>
    <col min="11010" max="11010" width="26.375" style="84" customWidth="1"/>
    <col min="11011" max="11011" width="14" style="84" customWidth="1"/>
    <col min="11012" max="11012" width="28.75" style="84" customWidth="1"/>
    <col min="11013" max="11013" width="16.75" style="84" customWidth="1"/>
    <col min="11014" max="11014" width="23.125" style="84" customWidth="1"/>
    <col min="11015" max="11021" width="10.625" style="84" customWidth="1"/>
    <col min="11022" max="11022" width="68.5" style="84" customWidth="1"/>
    <col min="11023" max="11023" width="10.875" style="84" customWidth="1"/>
    <col min="11024" max="11024" width="13.875" style="84" customWidth="1"/>
    <col min="11025" max="11025" width="16.75" style="84" customWidth="1"/>
    <col min="11026" max="11026" width="15.125" style="84" customWidth="1"/>
    <col min="11027" max="11264" width="9" style="84"/>
    <col min="11265" max="11265" width="11" style="84" customWidth="1"/>
    <col min="11266" max="11266" width="26.375" style="84" customWidth="1"/>
    <col min="11267" max="11267" width="14" style="84" customWidth="1"/>
    <col min="11268" max="11268" width="28.75" style="84" customWidth="1"/>
    <col min="11269" max="11269" width="16.75" style="84" customWidth="1"/>
    <col min="11270" max="11270" width="23.125" style="84" customWidth="1"/>
    <col min="11271" max="11277" width="10.625" style="84" customWidth="1"/>
    <col min="11278" max="11278" width="68.5" style="84" customWidth="1"/>
    <col min="11279" max="11279" width="10.875" style="84" customWidth="1"/>
    <col min="11280" max="11280" width="13.875" style="84" customWidth="1"/>
    <col min="11281" max="11281" width="16.75" style="84" customWidth="1"/>
    <col min="11282" max="11282" width="15.125" style="84" customWidth="1"/>
    <col min="11283" max="11520" width="9" style="84"/>
    <col min="11521" max="11521" width="11" style="84" customWidth="1"/>
    <col min="11522" max="11522" width="26.375" style="84" customWidth="1"/>
    <col min="11523" max="11523" width="14" style="84" customWidth="1"/>
    <col min="11524" max="11524" width="28.75" style="84" customWidth="1"/>
    <col min="11525" max="11525" width="16.75" style="84" customWidth="1"/>
    <col min="11526" max="11526" width="23.125" style="84" customWidth="1"/>
    <col min="11527" max="11533" width="10.625" style="84" customWidth="1"/>
    <col min="11534" max="11534" width="68.5" style="84" customWidth="1"/>
    <col min="11535" max="11535" width="10.875" style="84" customWidth="1"/>
    <col min="11536" max="11536" width="13.875" style="84" customWidth="1"/>
    <col min="11537" max="11537" width="16.75" style="84" customWidth="1"/>
    <col min="11538" max="11538" width="15.125" style="84" customWidth="1"/>
    <col min="11539" max="11776" width="9" style="84"/>
    <col min="11777" max="11777" width="11" style="84" customWidth="1"/>
    <col min="11778" max="11778" width="26.375" style="84" customWidth="1"/>
    <col min="11779" max="11779" width="14" style="84" customWidth="1"/>
    <col min="11780" max="11780" width="28.75" style="84" customWidth="1"/>
    <col min="11781" max="11781" width="16.75" style="84" customWidth="1"/>
    <col min="11782" max="11782" width="23.125" style="84" customWidth="1"/>
    <col min="11783" max="11789" width="10.625" style="84" customWidth="1"/>
    <col min="11790" max="11790" width="68.5" style="84" customWidth="1"/>
    <col min="11791" max="11791" width="10.875" style="84" customWidth="1"/>
    <col min="11792" max="11792" width="13.875" style="84" customWidth="1"/>
    <col min="11793" max="11793" width="16.75" style="84" customWidth="1"/>
    <col min="11794" max="11794" width="15.125" style="84" customWidth="1"/>
    <col min="11795" max="12032" width="9" style="84"/>
    <col min="12033" max="12033" width="11" style="84" customWidth="1"/>
    <col min="12034" max="12034" width="26.375" style="84" customWidth="1"/>
    <col min="12035" max="12035" width="14" style="84" customWidth="1"/>
    <col min="12036" max="12036" width="28.75" style="84" customWidth="1"/>
    <col min="12037" max="12037" width="16.75" style="84" customWidth="1"/>
    <col min="12038" max="12038" width="23.125" style="84" customWidth="1"/>
    <col min="12039" max="12045" width="10.625" style="84" customWidth="1"/>
    <col min="12046" max="12046" width="68.5" style="84" customWidth="1"/>
    <col min="12047" max="12047" width="10.875" style="84" customWidth="1"/>
    <col min="12048" max="12048" width="13.875" style="84" customWidth="1"/>
    <col min="12049" max="12049" width="16.75" style="84" customWidth="1"/>
    <col min="12050" max="12050" width="15.125" style="84" customWidth="1"/>
    <col min="12051" max="12288" width="9" style="84"/>
    <col min="12289" max="12289" width="11" style="84" customWidth="1"/>
    <col min="12290" max="12290" width="26.375" style="84" customWidth="1"/>
    <col min="12291" max="12291" width="14" style="84" customWidth="1"/>
    <col min="12292" max="12292" width="28.75" style="84" customWidth="1"/>
    <col min="12293" max="12293" width="16.75" style="84" customWidth="1"/>
    <col min="12294" max="12294" width="23.125" style="84" customWidth="1"/>
    <col min="12295" max="12301" width="10.625" style="84" customWidth="1"/>
    <col min="12302" max="12302" width="68.5" style="84" customWidth="1"/>
    <col min="12303" max="12303" width="10.875" style="84" customWidth="1"/>
    <col min="12304" max="12304" width="13.875" style="84" customWidth="1"/>
    <col min="12305" max="12305" width="16.75" style="84" customWidth="1"/>
    <col min="12306" max="12306" width="15.125" style="84" customWidth="1"/>
    <col min="12307" max="12544" width="9" style="84"/>
    <col min="12545" max="12545" width="11" style="84" customWidth="1"/>
    <col min="12546" max="12546" width="26.375" style="84" customWidth="1"/>
    <col min="12547" max="12547" width="14" style="84" customWidth="1"/>
    <col min="12548" max="12548" width="28.75" style="84" customWidth="1"/>
    <col min="12549" max="12549" width="16.75" style="84" customWidth="1"/>
    <col min="12550" max="12550" width="23.125" style="84" customWidth="1"/>
    <col min="12551" max="12557" width="10.625" style="84" customWidth="1"/>
    <col min="12558" max="12558" width="68.5" style="84" customWidth="1"/>
    <col min="12559" max="12559" width="10.875" style="84" customWidth="1"/>
    <col min="12560" max="12560" width="13.875" style="84" customWidth="1"/>
    <col min="12561" max="12561" width="16.75" style="84" customWidth="1"/>
    <col min="12562" max="12562" width="15.125" style="84" customWidth="1"/>
    <col min="12563" max="12800" width="9" style="84"/>
    <col min="12801" max="12801" width="11" style="84" customWidth="1"/>
    <col min="12802" max="12802" width="26.375" style="84" customWidth="1"/>
    <col min="12803" max="12803" width="14" style="84" customWidth="1"/>
    <col min="12804" max="12804" width="28.75" style="84" customWidth="1"/>
    <col min="12805" max="12805" width="16.75" style="84" customWidth="1"/>
    <col min="12806" max="12806" width="23.125" style="84" customWidth="1"/>
    <col min="12807" max="12813" width="10.625" style="84" customWidth="1"/>
    <col min="12814" max="12814" width="68.5" style="84" customWidth="1"/>
    <col min="12815" max="12815" width="10.875" style="84" customWidth="1"/>
    <col min="12816" max="12816" width="13.875" style="84" customWidth="1"/>
    <col min="12817" max="12817" width="16.75" style="84" customWidth="1"/>
    <col min="12818" max="12818" width="15.125" style="84" customWidth="1"/>
    <col min="12819" max="13056" width="9" style="84"/>
    <col min="13057" max="13057" width="11" style="84" customWidth="1"/>
    <col min="13058" max="13058" width="26.375" style="84" customWidth="1"/>
    <col min="13059" max="13059" width="14" style="84" customWidth="1"/>
    <col min="13060" max="13060" width="28.75" style="84" customWidth="1"/>
    <col min="13061" max="13061" width="16.75" style="84" customWidth="1"/>
    <col min="13062" max="13062" width="23.125" style="84" customWidth="1"/>
    <col min="13063" max="13069" width="10.625" style="84" customWidth="1"/>
    <col min="13070" max="13070" width="68.5" style="84" customWidth="1"/>
    <col min="13071" max="13071" width="10.875" style="84" customWidth="1"/>
    <col min="13072" max="13072" width="13.875" style="84" customWidth="1"/>
    <col min="13073" max="13073" width="16.75" style="84" customWidth="1"/>
    <col min="13074" max="13074" width="15.125" style="84" customWidth="1"/>
    <col min="13075" max="13312" width="9" style="84"/>
    <col min="13313" max="13313" width="11" style="84" customWidth="1"/>
    <col min="13314" max="13314" width="26.375" style="84" customWidth="1"/>
    <col min="13315" max="13315" width="14" style="84" customWidth="1"/>
    <col min="13316" max="13316" width="28.75" style="84" customWidth="1"/>
    <col min="13317" max="13317" width="16.75" style="84" customWidth="1"/>
    <col min="13318" max="13318" width="23.125" style="84" customWidth="1"/>
    <col min="13319" max="13325" width="10.625" style="84" customWidth="1"/>
    <col min="13326" max="13326" width="68.5" style="84" customWidth="1"/>
    <col min="13327" max="13327" width="10.875" style="84" customWidth="1"/>
    <col min="13328" max="13328" width="13.875" style="84" customWidth="1"/>
    <col min="13329" max="13329" width="16.75" style="84" customWidth="1"/>
    <col min="13330" max="13330" width="15.125" style="84" customWidth="1"/>
    <col min="13331" max="13568" width="9" style="84"/>
    <col min="13569" max="13569" width="11" style="84" customWidth="1"/>
    <col min="13570" max="13570" width="26.375" style="84" customWidth="1"/>
    <col min="13571" max="13571" width="14" style="84" customWidth="1"/>
    <col min="13572" max="13572" width="28.75" style="84" customWidth="1"/>
    <col min="13573" max="13573" width="16.75" style="84" customWidth="1"/>
    <col min="13574" max="13574" width="23.125" style="84" customWidth="1"/>
    <col min="13575" max="13581" width="10.625" style="84" customWidth="1"/>
    <col min="13582" max="13582" width="68.5" style="84" customWidth="1"/>
    <col min="13583" max="13583" width="10.875" style="84" customWidth="1"/>
    <col min="13584" max="13584" width="13.875" style="84" customWidth="1"/>
    <col min="13585" max="13585" width="16.75" style="84" customWidth="1"/>
    <col min="13586" max="13586" width="15.125" style="84" customWidth="1"/>
    <col min="13587" max="13824" width="9" style="84"/>
    <col min="13825" max="13825" width="11" style="84" customWidth="1"/>
    <col min="13826" max="13826" width="26.375" style="84" customWidth="1"/>
    <col min="13827" max="13827" width="14" style="84" customWidth="1"/>
    <col min="13828" max="13828" width="28.75" style="84" customWidth="1"/>
    <col min="13829" max="13829" width="16.75" style="84" customWidth="1"/>
    <col min="13830" max="13830" width="23.125" style="84" customWidth="1"/>
    <col min="13831" max="13837" width="10.625" style="84" customWidth="1"/>
    <col min="13838" max="13838" width="68.5" style="84" customWidth="1"/>
    <col min="13839" max="13839" width="10.875" style="84" customWidth="1"/>
    <col min="13840" max="13840" width="13.875" style="84" customWidth="1"/>
    <col min="13841" max="13841" width="16.75" style="84" customWidth="1"/>
    <col min="13842" max="13842" width="15.125" style="84" customWidth="1"/>
    <col min="13843" max="14080" width="9" style="84"/>
    <col min="14081" max="14081" width="11" style="84" customWidth="1"/>
    <col min="14082" max="14082" width="26.375" style="84" customWidth="1"/>
    <col min="14083" max="14083" width="14" style="84" customWidth="1"/>
    <col min="14084" max="14084" width="28.75" style="84" customWidth="1"/>
    <col min="14085" max="14085" width="16.75" style="84" customWidth="1"/>
    <col min="14086" max="14086" width="23.125" style="84" customWidth="1"/>
    <col min="14087" max="14093" width="10.625" style="84" customWidth="1"/>
    <col min="14094" max="14094" width="68.5" style="84" customWidth="1"/>
    <col min="14095" max="14095" width="10.875" style="84" customWidth="1"/>
    <col min="14096" max="14096" width="13.875" style="84" customWidth="1"/>
    <col min="14097" max="14097" width="16.75" style="84" customWidth="1"/>
    <col min="14098" max="14098" width="15.125" style="84" customWidth="1"/>
    <col min="14099" max="14336" width="9" style="84"/>
    <col min="14337" max="14337" width="11" style="84" customWidth="1"/>
    <col min="14338" max="14338" width="26.375" style="84" customWidth="1"/>
    <col min="14339" max="14339" width="14" style="84" customWidth="1"/>
    <col min="14340" max="14340" width="28.75" style="84" customWidth="1"/>
    <col min="14341" max="14341" width="16.75" style="84" customWidth="1"/>
    <col min="14342" max="14342" width="23.125" style="84" customWidth="1"/>
    <col min="14343" max="14349" width="10.625" style="84" customWidth="1"/>
    <col min="14350" max="14350" width="68.5" style="84" customWidth="1"/>
    <col min="14351" max="14351" width="10.875" style="84" customWidth="1"/>
    <col min="14352" max="14352" width="13.875" style="84" customWidth="1"/>
    <col min="14353" max="14353" width="16.75" style="84" customWidth="1"/>
    <col min="14354" max="14354" width="15.125" style="84" customWidth="1"/>
    <col min="14355" max="14592" width="9" style="84"/>
    <col min="14593" max="14593" width="11" style="84" customWidth="1"/>
    <col min="14594" max="14594" width="26.375" style="84" customWidth="1"/>
    <col min="14595" max="14595" width="14" style="84" customWidth="1"/>
    <col min="14596" max="14596" width="28.75" style="84" customWidth="1"/>
    <col min="14597" max="14597" width="16.75" style="84" customWidth="1"/>
    <col min="14598" max="14598" width="23.125" style="84" customWidth="1"/>
    <col min="14599" max="14605" width="10.625" style="84" customWidth="1"/>
    <col min="14606" max="14606" width="68.5" style="84" customWidth="1"/>
    <col min="14607" max="14607" width="10.875" style="84" customWidth="1"/>
    <col min="14608" max="14608" width="13.875" style="84" customWidth="1"/>
    <col min="14609" max="14609" width="16.75" style="84" customWidth="1"/>
    <col min="14610" max="14610" width="15.125" style="84" customWidth="1"/>
    <col min="14611" max="14848" width="9" style="84"/>
    <col min="14849" max="14849" width="11" style="84" customWidth="1"/>
    <col min="14850" max="14850" width="26.375" style="84" customWidth="1"/>
    <col min="14851" max="14851" width="14" style="84" customWidth="1"/>
    <col min="14852" max="14852" width="28.75" style="84" customWidth="1"/>
    <col min="14853" max="14853" width="16.75" style="84" customWidth="1"/>
    <col min="14854" max="14854" width="23.125" style="84" customWidth="1"/>
    <col min="14855" max="14861" width="10.625" style="84" customWidth="1"/>
    <col min="14862" max="14862" width="68.5" style="84" customWidth="1"/>
    <col min="14863" max="14863" width="10.875" style="84" customWidth="1"/>
    <col min="14864" max="14864" width="13.875" style="84" customWidth="1"/>
    <col min="14865" max="14865" width="16.75" style="84" customWidth="1"/>
    <col min="14866" max="14866" width="15.125" style="84" customWidth="1"/>
    <col min="14867" max="15104" width="9" style="84"/>
    <col min="15105" max="15105" width="11" style="84" customWidth="1"/>
    <col min="15106" max="15106" width="26.375" style="84" customWidth="1"/>
    <col min="15107" max="15107" width="14" style="84" customWidth="1"/>
    <col min="15108" max="15108" width="28.75" style="84" customWidth="1"/>
    <col min="15109" max="15109" width="16.75" style="84" customWidth="1"/>
    <col min="15110" max="15110" width="23.125" style="84" customWidth="1"/>
    <col min="15111" max="15117" width="10.625" style="84" customWidth="1"/>
    <col min="15118" max="15118" width="68.5" style="84" customWidth="1"/>
    <col min="15119" max="15119" width="10.875" style="84" customWidth="1"/>
    <col min="15120" max="15120" width="13.875" style="84" customWidth="1"/>
    <col min="15121" max="15121" width="16.75" style="84" customWidth="1"/>
    <col min="15122" max="15122" width="15.125" style="84" customWidth="1"/>
    <col min="15123" max="15360" width="9" style="84"/>
    <col min="15361" max="15361" width="11" style="84" customWidth="1"/>
    <col min="15362" max="15362" width="26.375" style="84" customWidth="1"/>
    <col min="15363" max="15363" width="14" style="84" customWidth="1"/>
    <col min="15364" max="15364" width="28.75" style="84" customWidth="1"/>
    <col min="15365" max="15365" width="16.75" style="84" customWidth="1"/>
    <col min="15366" max="15366" width="23.125" style="84" customWidth="1"/>
    <col min="15367" max="15373" width="10.625" style="84" customWidth="1"/>
    <col min="15374" max="15374" width="68.5" style="84" customWidth="1"/>
    <col min="15375" max="15375" width="10.875" style="84" customWidth="1"/>
    <col min="15376" max="15376" width="13.875" style="84" customWidth="1"/>
    <col min="15377" max="15377" width="16.75" style="84" customWidth="1"/>
    <col min="15378" max="15378" width="15.125" style="84" customWidth="1"/>
    <col min="15379" max="15616" width="9" style="84"/>
    <col min="15617" max="15617" width="11" style="84" customWidth="1"/>
    <col min="15618" max="15618" width="26.375" style="84" customWidth="1"/>
    <col min="15619" max="15619" width="14" style="84" customWidth="1"/>
    <col min="15620" max="15620" width="28.75" style="84" customWidth="1"/>
    <col min="15621" max="15621" width="16.75" style="84" customWidth="1"/>
    <col min="15622" max="15622" width="23.125" style="84" customWidth="1"/>
    <col min="15623" max="15629" width="10.625" style="84" customWidth="1"/>
    <col min="15630" max="15630" width="68.5" style="84" customWidth="1"/>
    <col min="15631" max="15631" width="10.875" style="84" customWidth="1"/>
    <col min="15632" max="15632" width="13.875" style="84" customWidth="1"/>
    <col min="15633" max="15633" width="16.75" style="84" customWidth="1"/>
    <col min="15634" max="15634" width="15.125" style="84" customWidth="1"/>
    <col min="15635" max="15872" width="9" style="84"/>
    <col min="15873" max="15873" width="11" style="84" customWidth="1"/>
    <col min="15874" max="15874" width="26.375" style="84" customWidth="1"/>
    <col min="15875" max="15875" width="14" style="84" customWidth="1"/>
    <col min="15876" max="15876" width="28.75" style="84" customWidth="1"/>
    <col min="15877" max="15877" width="16.75" style="84" customWidth="1"/>
    <col min="15878" max="15878" width="23.125" style="84" customWidth="1"/>
    <col min="15879" max="15885" width="10.625" style="84" customWidth="1"/>
    <col min="15886" max="15886" width="68.5" style="84" customWidth="1"/>
    <col min="15887" max="15887" width="10.875" style="84" customWidth="1"/>
    <col min="15888" max="15888" width="13.875" style="84" customWidth="1"/>
    <col min="15889" max="15889" width="16.75" style="84" customWidth="1"/>
    <col min="15890" max="15890" width="15.125" style="84" customWidth="1"/>
    <col min="15891" max="16128" width="9" style="84"/>
    <col min="16129" max="16129" width="11" style="84" customWidth="1"/>
    <col min="16130" max="16130" width="26.375" style="84" customWidth="1"/>
    <col min="16131" max="16131" width="14" style="84" customWidth="1"/>
    <col min="16132" max="16132" width="28.75" style="84" customWidth="1"/>
    <col min="16133" max="16133" width="16.75" style="84" customWidth="1"/>
    <col min="16134" max="16134" width="23.125" style="84" customWidth="1"/>
    <col min="16135" max="16141" width="10.625" style="84" customWidth="1"/>
    <col min="16142" max="16142" width="68.5" style="84" customWidth="1"/>
    <col min="16143" max="16143" width="10.875" style="84" customWidth="1"/>
    <col min="16144" max="16144" width="13.875" style="84" customWidth="1"/>
    <col min="16145" max="16145" width="16.75" style="84" customWidth="1"/>
    <col min="16146" max="16146" width="15.125" style="84" customWidth="1"/>
    <col min="16147" max="16384" width="9" style="84"/>
  </cols>
  <sheetData>
    <row r="1" spans="1:22" ht="18.75" x14ac:dyDescent="0.25">
      <c r="B1" s="80"/>
      <c r="C1" s="81"/>
      <c r="D1" s="82"/>
      <c r="E1" s="81"/>
      <c r="F1" s="82"/>
      <c r="G1" s="82"/>
      <c r="H1" s="39" t="s">
        <v>31</v>
      </c>
      <c r="I1" s="39"/>
      <c r="J1" s="39"/>
      <c r="K1" s="39"/>
      <c r="L1" s="39"/>
      <c r="M1" s="39"/>
      <c r="N1" s="82"/>
      <c r="O1" s="83"/>
    </row>
    <row r="2" spans="1:22" ht="18.75" x14ac:dyDescent="0.3">
      <c r="B2" s="80"/>
      <c r="C2" s="81"/>
      <c r="D2" s="82"/>
      <c r="E2" s="81"/>
      <c r="F2" s="82"/>
      <c r="G2" s="82"/>
      <c r="H2" s="40" t="s">
        <v>10</v>
      </c>
      <c r="I2" s="40"/>
      <c r="J2" s="40"/>
      <c r="K2" s="40"/>
      <c r="L2" s="40"/>
      <c r="M2" s="40"/>
      <c r="N2" s="82"/>
      <c r="O2" s="83"/>
    </row>
    <row r="3" spans="1:22" ht="18.75" x14ac:dyDescent="0.3">
      <c r="B3" s="80"/>
      <c r="C3" s="81"/>
      <c r="D3" s="82"/>
      <c r="E3" s="81"/>
      <c r="F3" s="82"/>
      <c r="G3" s="82"/>
      <c r="H3" s="40" t="s">
        <v>32</v>
      </c>
      <c r="I3" s="40"/>
      <c r="J3" s="40"/>
      <c r="K3" s="40"/>
      <c r="L3" s="40"/>
      <c r="M3" s="40"/>
      <c r="N3" s="82"/>
      <c r="O3" s="83"/>
    </row>
    <row r="4" spans="1:22" s="169" customFormat="1" ht="18.75" x14ac:dyDescent="0.3">
      <c r="A4" s="80"/>
      <c r="B4" s="80"/>
      <c r="C4" s="81"/>
      <c r="D4" s="168"/>
      <c r="E4" s="81"/>
      <c r="F4" s="168"/>
      <c r="G4" s="168"/>
      <c r="H4" s="129"/>
      <c r="I4" s="129"/>
      <c r="J4" s="129"/>
      <c r="K4" s="129"/>
      <c r="L4" s="129"/>
      <c r="M4" s="129"/>
      <c r="N4" s="168"/>
      <c r="O4" s="83"/>
    </row>
    <row r="5" spans="1:22" ht="69.75" customHeight="1" x14ac:dyDescent="0.25">
      <c r="A5" s="244" t="s">
        <v>13</v>
      </c>
      <c r="B5" s="244"/>
      <c r="C5" s="244"/>
      <c r="D5" s="244"/>
      <c r="E5" s="244"/>
      <c r="F5" s="244"/>
      <c r="G5" s="244"/>
      <c r="H5" s="244"/>
      <c r="I5" s="158"/>
      <c r="J5" s="158"/>
      <c r="K5" s="158"/>
      <c r="L5" s="158"/>
      <c r="M5" s="158"/>
      <c r="N5" s="144"/>
      <c r="O5" s="144"/>
      <c r="P5" s="144"/>
      <c r="Q5" s="144"/>
      <c r="R5" s="144"/>
      <c r="S5" s="144"/>
      <c r="T5" s="144"/>
      <c r="U5" s="144"/>
      <c r="V5" s="144"/>
    </row>
    <row r="6" spans="1:22" x14ac:dyDescent="0.25">
      <c r="A6" s="141"/>
      <c r="B6" s="159" t="s">
        <v>33</v>
      </c>
      <c r="C6" s="142"/>
      <c r="D6" s="245" t="s">
        <v>75</v>
      </c>
      <c r="E6" s="245"/>
      <c r="F6" s="245"/>
      <c r="G6" s="245"/>
      <c r="H6" s="160"/>
      <c r="I6" s="160"/>
      <c r="J6" s="160"/>
      <c r="K6" s="160"/>
      <c r="L6" s="160"/>
      <c r="M6" s="160"/>
      <c r="N6" s="146"/>
      <c r="O6" s="145"/>
      <c r="P6" s="145"/>
      <c r="Q6" s="145"/>
      <c r="R6" s="145"/>
      <c r="S6" s="145"/>
      <c r="T6" s="145"/>
      <c r="U6" s="145"/>
      <c r="V6" s="145"/>
    </row>
    <row r="7" spans="1:22" x14ac:dyDescent="0.25">
      <c r="A7" s="141"/>
      <c r="B7" s="141"/>
      <c r="C7" s="161"/>
      <c r="D7" s="148"/>
      <c r="E7" s="162" t="s">
        <v>34</v>
      </c>
      <c r="F7" s="161"/>
      <c r="G7" s="161"/>
      <c r="H7" s="161"/>
      <c r="I7" s="161"/>
      <c r="J7" s="161"/>
      <c r="K7" s="161"/>
      <c r="L7" s="161"/>
      <c r="M7" s="161"/>
      <c r="N7" s="149"/>
      <c r="O7" s="147"/>
      <c r="P7" s="147"/>
      <c r="Q7" s="147"/>
      <c r="R7" s="147"/>
      <c r="S7" s="147"/>
      <c r="T7" s="147"/>
      <c r="U7" s="147"/>
      <c r="V7" s="147"/>
    </row>
    <row r="8" spans="1:22" x14ac:dyDescent="0.25">
      <c r="A8" s="141"/>
      <c r="B8" s="150" t="s">
        <v>35</v>
      </c>
      <c r="C8" s="142"/>
      <c r="D8" s="150"/>
      <c r="E8" s="163" t="str">
        <f>т2!D8</f>
        <v>2021 год</v>
      </c>
      <c r="F8" s="150"/>
      <c r="G8" s="150"/>
      <c r="H8" s="150"/>
      <c r="I8" s="150"/>
      <c r="J8" s="150"/>
      <c r="K8" s="150"/>
      <c r="L8" s="150"/>
      <c r="M8" s="150"/>
      <c r="N8" s="151"/>
      <c r="O8" s="150"/>
      <c r="P8" s="150"/>
      <c r="Q8" s="150"/>
      <c r="R8" s="150"/>
      <c r="S8" s="150"/>
      <c r="T8" s="150"/>
      <c r="U8" s="150"/>
      <c r="V8" s="150"/>
    </row>
    <row r="9" spans="1:22" ht="32.25" customHeight="1" x14ac:dyDescent="0.25">
      <c r="A9" s="152" t="s">
        <v>59</v>
      </c>
      <c r="B9" s="141"/>
      <c r="C9" s="247" t="str">
        <f>т2!D9</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(12984 шт. приборов учета)</v>
      </c>
      <c r="D9" s="247"/>
      <c r="E9" s="247"/>
      <c r="F9" s="247"/>
      <c r="G9" s="247"/>
      <c r="H9" s="247"/>
      <c r="I9" s="247"/>
      <c r="J9" s="247"/>
      <c r="K9" s="247"/>
      <c r="L9" s="164"/>
      <c r="M9" s="164"/>
      <c r="N9" s="153"/>
      <c r="O9" s="154"/>
      <c r="P9" s="154"/>
      <c r="Q9" s="154"/>
      <c r="R9" s="152"/>
      <c r="S9" s="152"/>
      <c r="T9" s="152"/>
      <c r="U9" s="152"/>
      <c r="V9" s="152"/>
    </row>
    <row r="10" spans="1:22" x14ac:dyDescent="0.25">
      <c r="A10" s="152" t="s">
        <v>36</v>
      </c>
      <c r="B10" s="141"/>
      <c r="C10" s="84"/>
      <c r="D10" s="198" t="str">
        <f>т2!D10</f>
        <v>L_Che384</v>
      </c>
      <c r="E10" s="199"/>
      <c r="F10" s="199"/>
      <c r="G10" s="199"/>
      <c r="H10" s="199"/>
      <c r="I10" s="152"/>
      <c r="J10" s="152"/>
      <c r="K10" s="152"/>
      <c r="L10" s="152"/>
      <c r="M10" s="152"/>
      <c r="N10" s="155"/>
      <c r="O10" s="152"/>
      <c r="P10" s="152"/>
      <c r="Q10" s="152"/>
      <c r="R10" s="152"/>
      <c r="S10" s="152"/>
      <c r="T10" s="152"/>
      <c r="U10" s="152"/>
      <c r="V10" s="152"/>
    </row>
    <row r="11" spans="1:22" x14ac:dyDescent="0.25">
      <c r="A11" s="228" t="str">
        <f>т2!A11</f>
        <v>Утвержденные плановые значения показателей приведены в соответствии с Приказом Минэнерго России от 28.12.2020 г. №30@</v>
      </c>
      <c r="B11" s="228"/>
      <c r="C11" s="228"/>
      <c r="D11" s="228"/>
      <c r="E11" s="228"/>
      <c r="F11" s="228"/>
      <c r="G11" s="228"/>
      <c r="H11" s="228"/>
      <c r="I11" s="228"/>
      <c r="J11" s="228"/>
      <c r="K11" s="228"/>
      <c r="L11" s="228"/>
      <c r="M11" s="228"/>
      <c r="N11" s="228"/>
      <c r="O11" s="228"/>
      <c r="P11" s="228"/>
      <c r="Q11" s="150"/>
      <c r="R11" s="150"/>
      <c r="S11" s="150"/>
      <c r="T11" s="150"/>
      <c r="U11" s="150"/>
      <c r="V11" s="150"/>
    </row>
    <row r="12" spans="1:22" x14ac:dyDescent="0.25">
      <c r="A12" s="141"/>
      <c r="B12" s="141"/>
      <c r="C12" s="156"/>
      <c r="D12" s="156" t="s">
        <v>37</v>
      </c>
      <c r="E12" s="143"/>
      <c r="F12" s="156"/>
      <c r="G12" s="156"/>
      <c r="H12" s="156"/>
      <c r="I12" s="156"/>
      <c r="J12" s="156"/>
      <c r="K12" s="156"/>
      <c r="L12" s="156"/>
      <c r="M12" s="156"/>
      <c r="N12" s="157"/>
      <c r="O12" s="156"/>
      <c r="P12" s="156"/>
      <c r="Q12" s="156"/>
      <c r="R12" s="156"/>
      <c r="S12" s="156"/>
      <c r="T12" s="156"/>
      <c r="U12" s="156"/>
      <c r="V12" s="156"/>
    </row>
    <row r="13" spans="1:22" x14ac:dyDescent="0.25">
      <c r="A13" s="152" t="s">
        <v>38</v>
      </c>
      <c r="B13" s="141"/>
      <c r="C13" s="152"/>
      <c r="D13" s="152"/>
      <c r="E13" s="143"/>
      <c r="F13" s="188" t="s">
        <v>76</v>
      </c>
      <c r="G13" s="165"/>
      <c r="H13" s="152"/>
      <c r="I13" s="166"/>
      <c r="J13" s="152"/>
      <c r="K13" s="152"/>
      <c r="L13" s="152"/>
      <c r="M13" s="152"/>
      <c r="N13" s="155"/>
      <c r="O13" s="152"/>
      <c r="P13" s="152"/>
      <c r="Q13" s="152"/>
      <c r="R13" s="152"/>
      <c r="S13" s="152"/>
      <c r="T13" s="152"/>
      <c r="U13" s="152"/>
      <c r="V13" s="152"/>
    </row>
    <row r="14" spans="1:22" x14ac:dyDescent="0.25">
      <c r="A14" s="152" t="s">
        <v>39</v>
      </c>
      <c r="B14" s="141"/>
      <c r="C14" s="246" t="s">
        <v>40</v>
      </c>
      <c r="D14" s="246"/>
      <c r="E14" s="246"/>
      <c r="F14" s="246"/>
      <c r="G14" s="246"/>
      <c r="H14" s="246"/>
      <c r="I14" s="152"/>
      <c r="J14" s="152"/>
      <c r="K14" s="152"/>
      <c r="L14" s="152"/>
      <c r="M14" s="152"/>
      <c r="N14" s="155"/>
      <c r="O14" s="152"/>
      <c r="P14" s="152"/>
      <c r="Q14" s="152"/>
      <c r="R14" s="152"/>
      <c r="S14" s="152"/>
      <c r="T14" s="152"/>
      <c r="U14" s="152"/>
      <c r="V14" s="152"/>
    </row>
    <row r="15" spans="1:22" x14ac:dyDescent="0.25">
      <c r="A15" s="141"/>
      <c r="B15" s="142"/>
      <c r="C15" s="156" t="s">
        <v>41</v>
      </c>
      <c r="D15" s="156"/>
      <c r="E15" s="156"/>
      <c r="F15" s="156"/>
      <c r="G15" s="156"/>
      <c r="H15" s="156"/>
      <c r="I15" s="156"/>
      <c r="J15" s="156"/>
      <c r="K15" s="156"/>
      <c r="L15" s="156"/>
      <c r="M15" s="156"/>
      <c r="N15" s="157"/>
      <c r="O15" s="156"/>
      <c r="P15" s="156"/>
      <c r="Q15" s="156"/>
      <c r="R15" s="156"/>
      <c r="S15" s="156"/>
      <c r="T15" s="156"/>
      <c r="U15" s="156"/>
      <c r="V15" s="156"/>
    </row>
    <row r="16" spans="1:22" ht="42" customHeight="1" x14ac:dyDescent="0.25">
      <c r="A16" s="242" t="s">
        <v>58</v>
      </c>
      <c r="B16" s="242"/>
      <c r="C16" s="242"/>
      <c r="D16" s="242"/>
      <c r="E16" s="105"/>
      <c r="G16" s="87"/>
      <c r="H16" s="87"/>
      <c r="I16" s="87"/>
      <c r="J16" s="87"/>
      <c r="K16" s="87"/>
      <c r="L16" s="87"/>
      <c r="M16" s="87"/>
    </row>
    <row r="17" spans="1:22" ht="40.5" customHeight="1" x14ac:dyDescent="0.25">
      <c r="A17" s="112" t="s">
        <v>0</v>
      </c>
      <c r="B17" s="111" t="s">
        <v>19</v>
      </c>
      <c r="C17" s="106" t="s">
        <v>8</v>
      </c>
      <c r="D17" s="88" t="s">
        <v>9</v>
      </c>
      <c r="E17" s="105"/>
      <c r="F17" s="92"/>
      <c r="G17" s="92"/>
      <c r="H17" s="89"/>
      <c r="I17" s="89"/>
      <c r="J17" s="89"/>
      <c r="K17" s="89"/>
      <c r="L17" s="89"/>
      <c r="M17" s="89"/>
      <c r="N17" s="90"/>
      <c r="O17" s="90"/>
      <c r="P17" s="91"/>
      <c r="Q17" s="87"/>
      <c r="R17" s="91"/>
      <c r="S17" s="92"/>
    </row>
    <row r="18" spans="1:22" ht="15" customHeight="1" x14ac:dyDescent="0.25">
      <c r="A18" s="112">
        <v>1</v>
      </c>
      <c r="B18" s="111">
        <v>2</v>
      </c>
      <c r="C18" s="106">
        <v>3</v>
      </c>
      <c r="D18" s="111">
        <v>4</v>
      </c>
      <c r="E18" s="105"/>
      <c r="F18" s="92"/>
      <c r="G18" s="93"/>
      <c r="H18" s="94"/>
      <c r="I18" s="94"/>
      <c r="J18" s="94"/>
      <c r="K18" s="94"/>
      <c r="L18" s="94"/>
      <c r="M18" s="94"/>
      <c r="N18" s="95"/>
      <c r="O18" s="94"/>
      <c r="P18" s="93"/>
      <c r="Q18" s="94"/>
      <c r="R18" s="93"/>
      <c r="S18" s="94"/>
    </row>
    <row r="19" spans="1:22" ht="90.75" customHeight="1" x14ac:dyDescent="0.25">
      <c r="A19" s="113">
        <v>1</v>
      </c>
      <c r="B19" s="114" t="s">
        <v>65</v>
      </c>
      <c r="C19" s="115" t="s">
        <v>23</v>
      </c>
      <c r="D19" s="97">
        <f>т1!P53+т2!P33+т3!P15+т4!P22+т5!P26</f>
        <v>327713.196</v>
      </c>
      <c r="E19" s="105"/>
      <c r="F19" s="94"/>
      <c r="G19" s="93"/>
      <c r="H19" s="87"/>
      <c r="I19" s="87"/>
      <c r="J19" s="87"/>
      <c r="K19" s="87"/>
      <c r="L19" s="87"/>
      <c r="M19" s="87"/>
      <c r="N19" s="87"/>
      <c r="O19" s="92"/>
      <c r="P19" s="92"/>
      <c r="Q19" s="92"/>
      <c r="R19" s="92"/>
      <c r="S19" s="92"/>
    </row>
    <row r="20" spans="1:22" ht="60" customHeight="1" x14ac:dyDescent="0.25">
      <c r="A20" s="113">
        <v>2</v>
      </c>
      <c r="B20" s="114" t="s">
        <v>63</v>
      </c>
      <c r="C20" s="115" t="s">
        <v>23</v>
      </c>
      <c r="D20" s="116">
        <f>D19*0.2</f>
        <v>65542.639200000005</v>
      </c>
      <c r="E20" s="105"/>
      <c r="F20" s="238" t="s">
        <v>42</v>
      </c>
      <c r="G20" s="239"/>
      <c r="H20" s="239"/>
      <c r="I20" s="239"/>
      <c r="J20" s="239"/>
      <c r="K20" s="239"/>
      <c r="L20" s="240"/>
      <c r="M20" s="92"/>
      <c r="N20" s="92"/>
      <c r="O20" s="92"/>
      <c r="P20" s="92"/>
      <c r="Q20" s="92"/>
      <c r="R20" s="92"/>
      <c r="S20" s="92"/>
    </row>
    <row r="21" spans="1:22" ht="112.5" customHeight="1" x14ac:dyDescent="0.25">
      <c r="A21" s="113">
        <v>3</v>
      </c>
      <c r="B21" s="114" t="s">
        <v>66</v>
      </c>
      <c r="C21" s="115" t="s">
        <v>23</v>
      </c>
      <c r="D21" s="116">
        <f>D19+D20</f>
        <v>393255.83519999997</v>
      </c>
      <c r="E21" s="105"/>
      <c r="F21" s="190">
        <v>2018</v>
      </c>
      <c r="G21" s="190">
        <v>2019</v>
      </c>
      <c r="H21" s="190">
        <v>2020</v>
      </c>
      <c r="I21" s="190">
        <v>2021</v>
      </c>
      <c r="J21" s="190">
        <v>2022</v>
      </c>
      <c r="K21" s="190">
        <v>2023</v>
      </c>
      <c r="L21" s="190">
        <v>2024</v>
      </c>
      <c r="M21" s="92"/>
      <c r="N21" s="92"/>
      <c r="O21" s="92"/>
      <c r="P21" s="92"/>
      <c r="Q21" s="92"/>
      <c r="R21" s="92"/>
      <c r="S21" s="92"/>
    </row>
    <row r="22" spans="1:22" ht="53.25" customHeight="1" x14ac:dyDescent="0.25">
      <c r="A22" s="113" t="s">
        <v>28</v>
      </c>
      <c r="B22" s="107" t="s">
        <v>21</v>
      </c>
      <c r="C22" s="115" t="s">
        <v>23</v>
      </c>
      <c r="D22" s="122">
        <f>D23+D24*((D26/D25*(F22+100)/200+D27/D25*(G22+100)/200*F22/100+D28/D25*(H22+100)/200*G22/100*F22/100+D29/D25*(I22+100)/200*H22/100*G22/100*F22/100+D30/D25*(J22+100)/200*I22/100*H22/100*G22/100*F22/100+D31/D25*(K22+100)/200*J22/100*I22/100*H22/100*G22/100*F22/100))</f>
        <v>501686.82500232628</v>
      </c>
      <c r="E22" s="121"/>
      <c r="F22" s="248">
        <v>105.3</v>
      </c>
      <c r="G22" s="249">
        <v>106.8</v>
      </c>
      <c r="H22" s="249">
        <v>106.2</v>
      </c>
      <c r="I22" s="250">
        <v>105.1</v>
      </c>
      <c r="J22" s="250">
        <v>104.8</v>
      </c>
      <c r="K22" s="191">
        <v>104.7</v>
      </c>
      <c r="L22" s="191">
        <v>104.7</v>
      </c>
      <c r="M22" s="92"/>
      <c r="N22" s="92"/>
      <c r="O22" s="92"/>
      <c r="P22" s="92"/>
      <c r="Q22" s="92"/>
      <c r="R22" s="92"/>
      <c r="S22" s="92"/>
    </row>
    <row r="23" spans="1:22" ht="69" customHeight="1" x14ac:dyDescent="0.25">
      <c r="A23" s="113" t="s">
        <v>29</v>
      </c>
      <c r="B23" s="108" t="s">
        <v>25</v>
      </c>
      <c r="C23" s="115" t="s">
        <v>23</v>
      </c>
      <c r="D23" s="119">
        <f>VLOOKUP($D$10,'[2]Формат ИПР'!$D:$DI,56,0)*1000+VLOOKUP($D$10,'[2]Формат ИПР'!$D:$DI,58,0)*1000+VLOOKUP($D$10,'[2]Формат ИПР'!$D:$DI,60,0)*1000+VLOOKUP($D$10,'[2]Формат ИПР'!$D:$DI,62,0)*1000</f>
        <v>0</v>
      </c>
      <c r="E23" s="84"/>
      <c r="F23" s="84"/>
      <c r="G23" s="87"/>
      <c r="H23" s="87" t="s">
        <v>18</v>
      </c>
      <c r="I23" s="87"/>
      <c r="J23" s="87"/>
      <c r="K23" s="87"/>
      <c r="L23" s="87"/>
      <c r="M23" s="87"/>
      <c r="N23" s="96" t="s">
        <v>43</v>
      </c>
    </row>
    <row r="24" spans="1:22" ht="53.25" customHeight="1" x14ac:dyDescent="0.25">
      <c r="A24" s="113" t="s">
        <v>30</v>
      </c>
      <c r="B24" s="108" t="s">
        <v>27</v>
      </c>
      <c r="C24" s="115" t="s">
        <v>23</v>
      </c>
      <c r="D24" s="97">
        <f>D21</f>
        <v>393255.83519999997</v>
      </c>
      <c r="E24" s="84"/>
      <c r="F24" s="109"/>
      <c r="G24" s="87"/>
      <c r="H24" s="87"/>
      <c r="I24" s="87"/>
      <c r="J24" s="87"/>
      <c r="K24" s="87"/>
      <c r="L24" s="87"/>
      <c r="M24" s="87"/>
    </row>
    <row r="25" spans="1:22" ht="84" customHeight="1" x14ac:dyDescent="0.25">
      <c r="A25" s="113" t="s">
        <v>26</v>
      </c>
      <c r="B25" s="108" t="s">
        <v>20</v>
      </c>
      <c r="C25" s="115" t="s">
        <v>23</v>
      </c>
      <c r="D25" s="97">
        <f>SUM(D26:D31)</f>
        <v>329323.01632495306</v>
      </c>
      <c r="E25" s="84"/>
      <c r="F25" s="84"/>
      <c r="G25" s="98"/>
      <c r="H25" s="98"/>
      <c r="I25" s="98"/>
      <c r="J25" s="98"/>
      <c r="K25" s="98"/>
      <c r="L25" s="98"/>
      <c r="M25" s="98"/>
    </row>
    <row r="26" spans="1:22" ht="16.5" x14ac:dyDescent="0.25">
      <c r="A26" s="113" t="s">
        <v>44</v>
      </c>
      <c r="B26" s="110" t="s">
        <v>45</v>
      </c>
      <c r="C26" s="115" t="s">
        <v>23</v>
      </c>
      <c r="D26" s="119">
        <f>VLOOKUP($D$10,'[2]Формат ИПР'!$D:$DI,64,0)*1000</f>
        <v>0</v>
      </c>
      <c r="E26" s="84"/>
      <c r="F26" s="84"/>
      <c r="N26" s="99" t="s">
        <v>1</v>
      </c>
      <c r="Q26" s="84">
        <v>1.2</v>
      </c>
    </row>
    <row r="27" spans="1:22" ht="16.5" x14ac:dyDescent="0.25">
      <c r="A27" s="113" t="s">
        <v>46</v>
      </c>
      <c r="B27" s="110" t="s">
        <v>47</v>
      </c>
      <c r="C27" s="115" t="s">
        <v>23</v>
      </c>
      <c r="D27" s="119">
        <f>VLOOKUP($D$10,'[2]Формат ИПР'!$D:$DI,66,0)*1000</f>
        <v>16150.3063289531</v>
      </c>
      <c r="E27" s="84"/>
      <c r="F27" s="84"/>
      <c r="N27" s="99" t="s">
        <v>1</v>
      </c>
    </row>
    <row r="28" spans="1:22" ht="16.5" x14ac:dyDescent="0.25">
      <c r="A28" s="113" t="s">
        <v>48</v>
      </c>
      <c r="B28" s="110" t="s">
        <v>49</v>
      </c>
      <c r="C28" s="115" t="s">
        <v>23</v>
      </c>
      <c r="D28" s="119">
        <f>VLOOKUP($D$10,'[2]Формат ИПР'!$D:$DI,68,0)*1000</f>
        <v>0</v>
      </c>
      <c r="E28" s="91"/>
      <c r="F28" s="84"/>
      <c r="N28" s="99" t="s">
        <v>1</v>
      </c>
    </row>
    <row r="29" spans="1:22" ht="16.5" x14ac:dyDescent="0.25">
      <c r="A29" s="113" t="s">
        <v>50</v>
      </c>
      <c r="B29" s="110" t="s">
        <v>51</v>
      </c>
      <c r="C29" s="115" t="s">
        <v>23</v>
      </c>
      <c r="D29" s="119">
        <f>VLOOKUP($D$10,'[2]Формат ИПР'!$D:$DI,70,0)*1000</f>
        <v>0</v>
      </c>
      <c r="E29" s="91"/>
      <c r="F29" s="84"/>
      <c r="N29" s="103"/>
    </row>
    <row r="30" spans="1:22" ht="16.5" x14ac:dyDescent="0.25">
      <c r="A30" s="113" t="s">
        <v>52</v>
      </c>
      <c r="B30" s="110" t="s">
        <v>53</v>
      </c>
      <c r="C30" s="115" t="s">
        <v>23</v>
      </c>
      <c r="D30" s="119">
        <f>VLOOKUP($D$10,'[2]Формат ИПР'!$D:$DI,72,0)*1000</f>
        <v>313172.70999599993</v>
      </c>
      <c r="E30" s="91"/>
      <c r="F30" s="84"/>
      <c r="N30" s="103"/>
    </row>
    <row r="31" spans="1:22" ht="16.5" x14ac:dyDescent="0.25">
      <c r="A31" s="113" t="s">
        <v>70</v>
      </c>
      <c r="B31" s="110" t="s">
        <v>69</v>
      </c>
      <c r="C31" s="115" t="s">
        <v>23</v>
      </c>
      <c r="D31" s="97">
        <v>0</v>
      </c>
      <c r="E31" s="91"/>
      <c r="F31" s="84"/>
      <c r="N31" s="103"/>
    </row>
    <row r="32" spans="1:22" ht="39" customHeight="1" x14ac:dyDescent="0.25">
      <c r="A32" s="178"/>
      <c r="B32" s="176"/>
      <c r="C32" s="179"/>
      <c r="D32" s="186"/>
      <c r="E32" s="171"/>
      <c r="F32" s="177"/>
      <c r="G32" s="170"/>
      <c r="H32" s="167"/>
      <c r="I32" s="167"/>
      <c r="J32" s="167"/>
      <c r="K32" s="167"/>
      <c r="L32" s="167"/>
      <c r="M32" s="167"/>
      <c r="N32" s="167"/>
      <c r="O32" s="142"/>
      <c r="P32" s="142"/>
      <c r="Q32" s="142"/>
      <c r="R32" s="142"/>
      <c r="S32" s="142"/>
      <c r="T32" s="142"/>
      <c r="U32" s="142"/>
      <c r="V32" s="142"/>
    </row>
    <row r="33" spans="1:22" x14ac:dyDescent="0.25">
      <c r="A33" s="181"/>
      <c r="B33" s="170" t="s">
        <v>72</v>
      </c>
      <c r="C33" s="182"/>
      <c r="D33" s="182"/>
      <c r="E33" s="184"/>
      <c r="F33" s="171"/>
      <c r="G33" s="171"/>
      <c r="H33" s="167"/>
      <c r="I33" s="167"/>
      <c r="J33" s="167"/>
      <c r="K33" s="167"/>
      <c r="L33" s="167"/>
      <c r="M33" s="167"/>
      <c r="N33" s="167"/>
      <c r="O33" s="142"/>
      <c r="P33" s="142"/>
      <c r="Q33" s="142"/>
      <c r="R33" s="142"/>
      <c r="S33" s="142"/>
      <c r="T33" s="142"/>
      <c r="U33" s="142"/>
      <c r="V33" s="142"/>
    </row>
    <row r="34" spans="1:22" x14ac:dyDescent="0.25">
      <c r="A34" s="181"/>
      <c r="B34" s="170" t="s">
        <v>73</v>
      </c>
      <c r="C34" s="170"/>
      <c r="D34" s="180"/>
      <c r="E34" s="168"/>
      <c r="F34" s="174"/>
      <c r="G34" s="170"/>
      <c r="H34" s="167"/>
      <c r="I34" s="167"/>
      <c r="J34" s="167"/>
      <c r="K34" s="167"/>
      <c r="L34" s="167"/>
      <c r="M34" s="167"/>
      <c r="N34" s="167"/>
      <c r="O34" s="142"/>
      <c r="P34" s="142"/>
      <c r="Q34" s="142"/>
      <c r="R34" s="142"/>
      <c r="S34" s="142"/>
      <c r="T34" s="142"/>
      <c r="U34" s="142"/>
      <c r="V34" s="142"/>
    </row>
    <row r="35" spans="1:22" x14ac:dyDescent="0.25">
      <c r="A35" s="181"/>
      <c r="B35" s="170"/>
      <c r="C35" s="170"/>
      <c r="D35" s="180"/>
      <c r="E35" s="185"/>
      <c r="F35" s="173"/>
      <c r="G35" s="170"/>
      <c r="H35" s="167"/>
      <c r="I35" s="167"/>
      <c r="J35" s="167"/>
      <c r="K35" s="167"/>
      <c r="L35" s="167"/>
      <c r="M35" s="167"/>
      <c r="N35" s="167"/>
      <c r="O35" s="142"/>
      <c r="P35" s="142"/>
      <c r="Q35" s="142"/>
      <c r="R35" s="142"/>
      <c r="S35" s="142"/>
      <c r="T35" s="142"/>
      <c r="U35" s="142"/>
      <c r="V35" s="142"/>
    </row>
    <row r="36" spans="1:22" x14ac:dyDescent="0.25">
      <c r="A36" s="181"/>
      <c r="B36" s="170" t="s">
        <v>72</v>
      </c>
      <c r="C36" s="182"/>
      <c r="D36" s="182"/>
      <c r="E36" s="184"/>
      <c r="F36" s="169"/>
      <c r="G36" s="167"/>
      <c r="H36" s="167"/>
      <c r="I36" s="167"/>
      <c r="J36" s="167"/>
      <c r="K36" s="167"/>
      <c r="L36" s="167"/>
      <c r="M36" s="167"/>
      <c r="N36" s="167"/>
      <c r="O36" s="142"/>
      <c r="P36" s="142"/>
      <c r="Q36" s="142"/>
      <c r="R36" s="142"/>
      <c r="S36" s="142"/>
      <c r="T36" s="142"/>
      <c r="U36" s="142"/>
      <c r="V36" s="142"/>
    </row>
    <row r="37" spans="1:22" x14ac:dyDescent="0.25">
      <c r="A37" s="183"/>
      <c r="B37" s="170" t="s">
        <v>73</v>
      </c>
      <c r="C37" s="170"/>
      <c r="D37" s="172"/>
      <c r="E37" s="172"/>
      <c r="F37" s="169"/>
      <c r="G37" s="175"/>
      <c r="H37" s="167"/>
      <c r="I37" s="167"/>
      <c r="J37" s="167"/>
      <c r="K37" s="167"/>
      <c r="L37" s="167"/>
      <c r="M37" s="167"/>
      <c r="N37" s="167"/>
      <c r="O37" s="142"/>
      <c r="P37" s="142"/>
      <c r="Q37" s="142"/>
      <c r="R37" s="142"/>
      <c r="S37" s="142"/>
      <c r="T37" s="142"/>
      <c r="U37" s="142"/>
      <c r="V37" s="142"/>
    </row>
    <row r="38" spans="1:22" x14ac:dyDescent="0.25">
      <c r="A38" s="100"/>
      <c r="B38" s="102"/>
      <c r="C38" s="94"/>
      <c r="D38" s="90"/>
      <c r="E38" s="90"/>
      <c r="F38" s="84"/>
      <c r="G38" s="101"/>
    </row>
    <row r="39" spans="1:22" x14ac:dyDescent="0.25">
      <c r="A39" s="100"/>
      <c r="B39" s="102"/>
      <c r="C39" s="94"/>
      <c r="D39" s="90"/>
    </row>
    <row r="40" spans="1:22" ht="18" x14ac:dyDescent="0.25">
      <c r="A40" s="243" t="s">
        <v>54</v>
      </c>
      <c r="B40" s="243"/>
      <c r="C40" s="243"/>
      <c r="D40" s="243"/>
    </row>
    <row r="41" spans="1:22" ht="36" customHeight="1" x14ac:dyDescent="0.25">
      <c r="A41" s="241" t="s">
        <v>55</v>
      </c>
      <c r="B41" s="241"/>
      <c r="C41" s="241"/>
      <c r="D41" s="241"/>
    </row>
    <row r="42" spans="1:22" ht="31.5" customHeight="1" x14ac:dyDescent="0.25">
      <c r="A42" s="241" t="s">
        <v>56</v>
      </c>
      <c r="B42" s="241"/>
      <c r="C42" s="241"/>
      <c r="D42" s="241"/>
      <c r="E42" s="85" t="s">
        <v>18</v>
      </c>
    </row>
    <row r="43" spans="1:22" s="92" customFormat="1" ht="93.75" customHeight="1" x14ac:dyDescent="0.25">
      <c r="A43" s="241" t="s">
        <v>57</v>
      </c>
      <c r="B43" s="241"/>
      <c r="C43" s="241"/>
      <c r="D43" s="241"/>
      <c r="E43" s="94"/>
      <c r="F43" s="93"/>
      <c r="N43" s="103"/>
    </row>
    <row r="44" spans="1:22" s="92" customFormat="1" ht="18.75" customHeight="1" x14ac:dyDescent="0.25">
      <c r="A44" s="233"/>
      <c r="B44" s="233"/>
      <c r="C44" s="233"/>
      <c r="D44" s="233"/>
      <c r="E44" s="94"/>
      <c r="F44" s="93"/>
      <c r="N44" s="103"/>
    </row>
    <row r="45" spans="1:22" s="92" customFormat="1" ht="41.25" customHeight="1" x14ac:dyDescent="0.25">
      <c r="A45" s="233"/>
      <c r="B45" s="233"/>
      <c r="C45" s="233"/>
      <c r="D45" s="233"/>
      <c r="E45" s="94"/>
      <c r="F45" s="93"/>
      <c r="N45" s="103"/>
    </row>
    <row r="46" spans="1:22" s="92" customFormat="1" ht="38.25" customHeight="1" x14ac:dyDescent="0.25">
      <c r="A46" s="233"/>
      <c r="B46" s="233"/>
      <c r="C46" s="233"/>
      <c r="D46" s="233"/>
      <c r="E46" s="104"/>
      <c r="F46" s="93"/>
      <c r="N46" s="103"/>
    </row>
    <row r="47" spans="1:22" s="92" customFormat="1" ht="18.75" customHeight="1" x14ac:dyDescent="0.25">
      <c r="A47" s="234"/>
      <c r="B47" s="234"/>
      <c r="C47" s="234"/>
      <c r="D47" s="234"/>
      <c r="E47" s="94"/>
      <c r="F47" s="93"/>
      <c r="N47" s="103"/>
    </row>
    <row r="48" spans="1:22" s="92" customFormat="1" ht="217.5" customHeight="1" x14ac:dyDescent="0.25">
      <c r="A48" s="235"/>
      <c r="B48" s="236"/>
      <c r="C48" s="236"/>
      <c r="D48" s="236"/>
      <c r="E48" s="94"/>
      <c r="F48" s="93"/>
      <c r="N48" s="103"/>
    </row>
    <row r="49" spans="1:4" ht="53.25" customHeight="1" x14ac:dyDescent="0.25">
      <c r="A49" s="235"/>
      <c r="B49" s="237"/>
      <c r="C49" s="237"/>
      <c r="D49" s="237"/>
    </row>
    <row r="50" spans="1:4" x14ac:dyDescent="0.25">
      <c r="A50" s="232"/>
      <c r="B50" s="232"/>
      <c r="C50" s="232"/>
      <c r="D50" s="232"/>
    </row>
    <row r="51" spans="1:4" x14ac:dyDescent="0.25">
      <c r="B51" s="104"/>
    </row>
    <row r="55" spans="1:4" x14ac:dyDescent="0.25">
      <c r="B55" s="104"/>
    </row>
  </sheetData>
  <mergeCells count="18">
    <mergeCell ref="A5:H5"/>
    <mergeCell ref="D6:G6"/>
    <mergeCell ref="C14:H14"/>
    <mergeCell ref="C9:K9"/>
    <mergeCell ref="A11:P11"/>
    <mergeCell ref="F20:L20"/>
    <mergeCell ref="A43:D43"/>
    <mergeCell ref="A16:D16"/>
    <mergeCell ref="A40:D40"/>
    <mergeCell ref="A41:D41"/>
    <mergeCell ref="A42:D42"/>
    <mergeCell ref="A50:D50"/>
    <mergeCell ref="A44:D44"/>
    <mergeCell ref="A45:D45"/>
    <mergeCell ref="A46:D46"/>
    <mergeCell ref="A47:D47"/>
    <mergeCell ref="A48:D48"/>
    <mergeCell ref="A49:D49"/>
  </mergeCells>
  <pageMargins left="0.47244094488188981" right="0.55118110236220474" top="0.82677165354330717" bottom="0.55118110236220474" header="0.31496062992125984" footer="0.19685039370078741"/>
  <pageSetup paperSize="8" scale="78"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т1</vt:lpstr>
      <vt:lpstr>т2</vt:lpstr>
      <vt:lpstr>т3</vt:lpstr>
      <vt:lpstr>т4</vt:lpstr>
      <vt:lpstr>т5</vt:lpstr>
      <vt:lpstr>т6 </vt:lpstr>
      <vt:lpstr>т1!Заголовки_для_печати</vt:lpstr>
      <vt:lpstr>т2!Заголовки_для_печати</vt:lpstr>
      <vt:lpstr>т3!Заголовки_для_печати</vt:lpstr>
      <vt:lpstr>т4!Заголовки_для_печати</vt:lpstr>
      <vt:lpstr>т5!Заголовки_для_печати</vt:lpstr>
      <vt:lpstr>'т6 '!Заголовки_для_печати</vt:lpstr>
      <vt:lpstr>т1!Область_печати</vt:lpstr>
      <vt:lpstr>т2!Область_печати</vt:lpstr>
      <vt:lpstr>т3!Область_печати</vt:lpstr>
      <vt:lpstr>т4!Область_печати</vt:lpstr>
      <vt:lpstr>т5!Область_печати</vt:lpstr>
      <vt:lpstr>'т6 '!Область_печати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Шитик Елена Васильевна</cp:lastModifiedBy>
  <cp:lastPrinted>2016-06-09T08:22:50Z</cp:lastPrinted>
  <dcterms:created xsi:type="dcterms:W3CDTF">2009-07-27T10:10:26Z</dcterms:created>
  <dcterms:modified xsi:type="dcterms:W3CDTF">2021-12-03T12:19:04Z</dcterms:modified>
</cp:coreProperties>
</file>